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activeTab="1"/>
  </bookViews>
  <sheets>
    <sheet name="RA1" sheetId="9" r:id="rId1"/>
    <sheet name="RA2" sheetId="8" r:id="rId2"/>
  </sheets>
  <definedNames>
    <definedName name="_xlnm.Print_Area" localSheetId="0">'RA1'!$A$1:$N$28</definedName>
    <definedName name="_xlnm.Print_Area" localSheetId="1">'RA2'!$A$1:$AF$246</definedName>
    <definedName name="_xlnm.Print_Titles" localSheetId="1">'RA2'!$1:$5</definedName>
  </definedNames>
  <calcPr calcId="124519"/>
</workbook>
</file>

<file path=xl/calcChain.xml><?xml version="1.0" encoding="utf-8"?>
<calcChain xmlns="http://schemas.openxmlformats.org/spreadsheetml/2006/main">
  <c r="K8" i="9"/>
  <c r="L8" s="1"/>
  <c r="K9"/>
  <c r="L9" s="1"/>
  <c r="K10"/>
  <c r="L10" s="1"/>
  <c r="K7"/>
  <c r="L7" s="1"/>
  <c r="X63" i="8"/>
  <c r="U63"/>
  <c r="R63"/>
  <c r="O63"/>
  <c r="L63"/>
  <c r="I63"/>
  <c r="F63"/>
  <c r="C63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C59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C58"/>
  <c r="F62"/>
  <c r="I62"/>
  <c r="L62"/>
  <c r="O62"/>
  <c r="R62"/>
  <c r="U62"/>
  <c r="X62"/>
  <c r="C62"/>
  <c r="AA51"/>
  <c r="AA18"/>
  <c r="AA16"/>
  <c r="AA13"/>
  <c r="D12" i="9"/>
  <c r="AC7" i="8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6"/>
  <c r="AD6" s="1"/>
  <c r="AB7" l="1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D57" s="1"/>
  <c r="AA7"/>
  <c r="AD7" s="1"/>
  <c r="AA8"/>
  <c r="AA9"/>
  <c r="AA10"/>
  <c r="AA11"/>
  <c r="AD11" s="1"/>
  <c r="AA12"/>
  <c r="AA14"/>
  <c r="AA15"/>
  <c r="AD15" s="1"/>
  <c r="AA17"/>
  <c r="AA19"/>
  <c r="AD19" s="1"/>
  <c r="AA20"/>
  <c r="AA21"/>
  <c r="AA22"/>
  <c r="AA23"/>
  <c r="AD23" s="1"/>
  <c r="AA24"/>
  <c r="AA25"/>
  <c r="AA26"/>
  <c r="AA27"/>
  <c r="AD27" s="1"/>
  <c r="AA28"/>
  <c r="AA29"/>
  <c r="AA30"/>
  <c r="AA31"/>
  <c r="AD31" s="1"/>
  <c r="AA32"/>
  <c r="AA33"/>
  <c r="AA34"/>
  <c r="AA35"/>
  <c r="AA36"/>
  <c r="AA37"/>
  <c r="AA38"/>
  <c r="AA39"/>
  <c r="AA40"/>
  <c r="AA41"/>
  <c r="AA42"/>
  <c r="AA43"/>
  <c r="AD43" s="1"/>
  <c r="AA44"/>
  <c r="AA45"/>
  <c r="AA46"/>
  <c r="AA47"/>
  <c r="AD47" s="1"/>
  <c r="AA48"/>
  <c r="AA49"/>
  <c r="AA50"/>
  <c r="AD51"/>
  <c r="AA52"/>
  <c r="AA53"/>
  <c r="AA54"/>
  <c r="AA55"/>
  <c r="AA56"/>
  <c r="AA57"/>
  <c r="AB6"/>
  <c r="AA6"/>
  <c r="AD53" l="1"/>
  <c r="AD49"/>
  <c r="AD45"/>
  <c r="AD37"/>
  <c r="AD33"/>
  <c r="AD29"/>
  <c r="AD25"/>
  <c r="AD21"/>
  <c r="AD13"/>
  <c r="AD56"/>
  <c r="AD52"/>
  <c r="AD48"/>
  <c r="AD44"/>
  <c r="AD40"/>
  <c r="AD36"/>
  <c r="AD32"/>
  <c r="AD28"/>
  <c r="AD24"/>
  <c r="AD16"/>
  <c r="AD12"/>
  <c r="AD8"/>
  <c r="AD54"/>
  <c r="AD50"/>
  <c r="AD38"/>
  <c r="AD34"/>
  <c r="AD30"/>
  <c r="AD26"/>
  <c r="AD22"/>
  <c r="AD18"/>
  <c r="AD10"/>
  <c r="AD55"/>
  <c r="AD46"/>
  <c r="AD42"/>
  <c r="AD41"/>
  <c r="AD39"/>
  <c r="AD35"/>
  <c r="AD20"/>
  <c r="AD17"/>
  <c r="AD14"/>
  <c r="AD9"/>
</calcChain>
</file>

<file path=xl/sharedStrings.xml><?xml version="1.0" encoding="utf-8"?>
<sst xmlns="http://schemas.openxmlformats.org/spreadsheetml/2006/main" count="202" uniqueCount="182">
  <si>
    <t>%</t>
  </si>
  <si>
    <t>Pass %</t>
  </si>
  <si>
    <t>Reg No.</t>
  </si>
  <si>
    <t>Name</t>
  </si>
  <si>
    <t>Failed</t>
  </si>
  <si>
    <t>HOD</t>
  </si>
  <si>
    <t>Sess.  (50)</t>
  </si>
  <si>
    <t>Uni.  (100)</t>
  </si>
  <si>
    <t>Sess. (50)</t>
  </si>
  <si>
    <t xml:space="preserve">%  </t>
  </si>
  <si>
    <t xml:space="preserve"> DEPARTMENT OF ELECTRICAL &amp; ELECTRONICS ENGG., VIMAL JYOTHI  ENGG. COLLEGE, CHEMPERI - 670 632</t>
  </si>
  <si>
    <t>Examination Conducted on :</t>
  </si>
  <si>
    <t>Result Declared on :</t>
  </si>
  <si>
    <t>NAME</t>
  </si>
  <si>
    <t xml:space="preserve">No. of students Registered </t>
  </si>
  <si>
    <t xml:space="preserve">No. of students Appeared </t>
  </si>
  <si>
    <t>No. of Students Passed :</t>
  </si>
  <si>
    <t>No. of Students Failed :</t>
  </si>
  <si>
    <t>Subject with Code</t>
  </si>
  <si>
    <t>Name of the Staff member</t>
  </si>
  <si>
    <t>No. of Students Registered</t>
  </si>
  <si>
    <t>No. of students Appeared</t>
  </si>
  <si>
    <t>No. of students passed</t>
  </si>
  <si>
    <t xml:space="preserve">Class Average </t>
  </si>
  <si>
    <t>Topper</t>
  </si>
  <si>
    <t>Sess.    (50)</t>
  </si>
  <si>
    <t>Uni.       (100)</t>
  </si>
  <si>
    <t>Uni. Marks (150)</t>
  </si>
  <si>
    <t>Withheld Results</t>
  </si>
  <si>
    <t xml:space="preserve"> DEPARTMENT OF ELECTRICAL &amp; ELECTRONICS ENGINEERING,                                                                                                                        VIMAL JYOTHI ENGINEERING COLLEGE, CHEMPERI, KANNUR - 670 632</t>
  </si>
  <si>
    <t>Group Tutors:</t>
  </si>
  <si>
    <t>Sess (450)</t>
  </si>
  <si>
    <t>Uni          (700)</t>
  </si>
  <si>
    <t>Sess.    (450)</t>
  </si>
  <si>
    <t>Uni.    (700)</t>
  </si>
  <si>
    <t>B2ENEE5301</t>
  </si>
  <si>
    <t>B2ENEE5302</t>
  </si>
  <si>
    <t>B2ENEE5303</t>
  </si>
  <si>
    <t>B2ENEE5304</t>
  </si>
  <si>
    <t>B2ENEE5305</t>
  </si>
  <si>
    <t>B2ENEE5306</t>
  </si>
  <si>
    <t>B2ENEE5307</t>
  </si>
  <si>
    <t>B2ENEE5308</t>
  </si>
  <si>
    <t>B2ENEE5309</t>
  </si>
  <si>
    <t>B2ENEE5310</t>
  </si>
  <si>
    <t>B2ENEE5311</t>
  </si>
  <si>
    <t>B2ENEE5312</t>
  </si>
  <si>
    <t>B2ENEE5313</t>
  </si>
  <si>
    <t>B2ENEE5314</t>
  </si>
  <si>
    <t>B2ENEE5315</t>
  </si>
  <si>
    <t>B2ENEE5316</t>
  </si>
  <si>
    <t>B2ENEE5317</t>
  </si>
  <si>
    <t>B2ENEE5318</t>
  </si>
  <si>
    <t>B2ENEE5319</t>
  </si>
  <si>
    <t>B2ENEE5320</t>
  </si>
  <si>
    <t>B2ENEE5321</t>
  </si>
  <si>
    <t>B2ENEE5322</t>
  </si>
  <si>
    <t>B2ENEE5323</t>
  </si>
  <si>
    <t>B2ENEE5324</t>
  </si>
  <si>
    <t>B2ENEE5325</t>
  </si>
  <si>
    <t>B2ENEE5326</t>
  </si>
  <si>
    <t>B2ENEE5327</t>
  </si>
  <si>
    <t>B2ENEE5328</t>
  </si>
  <si>
    <t>B2ENEE5329</t>
  </si>
  <si>
    <t>B2ENEE5330</t>
  </si>
  <si>
    <t>B2ENEE5331</t>
  </si>
  <si>
    <t>B2ENEE5332</t>
  </si>
  <si>
    <t>B2ENEE5333</t>
  </si>
  <si>
    <t>B2ENEE5334</t>
  </si>
  <si>
    <t>B2ENEE5335</t>
  </si>
  <si>
    <t>B2ENEE5336</t>
  </si>
  <si>
    <t>B2ENEE5337</t>
  </si>
  <si>
    <t>B2ENEE5338</t>
  </si>
  <si>
    <t>B2ENEE5339</t>
  </si>
  <si>
    <t>B2ENEE5340</t>
  </si>
  <si>
    <t>B2ENEE5341</t>
  </si>
  <si>
    <t>B2ENEE5342</t>
  </si>
  <si>
    <t>B2ENEE5343</t>
  </si>
  <si>
    <t>B2ENEE5344</t>
  </si>
  <si>
    <t>B2ENEE5345</t>
  </si>
  <si>
    <t>B2ENEE5346</t>
  </si>
  <si>
    <t>B2ENEE5347</t>
  </si>
  <si>
    <t>B2ENEE5348</t>
  </si>
  <si>
    <t>B2ENEE5349</t>
  </si>
  <si>
    <t>B2ENEE5350</t>
  </si>
  <si>
    <t>B2ENEE5351</t>
  </si>
  <si>
    <t>B2ENEE5352</t>
  </si>
  <si>
    <t>ABHIJITH  K.P</t>
  </si>
  <si>
    <t>AJUS  P JOSE</t>
  </si>
  <si>
    <t>AKASH MANOJ</t>
  </si>
  <si>
    <t>ANIRUDH JITHENDRAN</t>
  </si>
  <si>
    <t>DARWIN   JOSEPH</t>
  </si>
  <si>
    <t>DEEPAK  DAS</t>
  </si>
  <si>
    <t>DEEPAK  K.J</t>
  </si>
  <si>
    <t>DERIN  M JACOB</t>
  </si>
  <si>
    <t>DIVIN  K.P</t>
  </si>
  <si>
    <t>GLADWIN  STANLY</t>
  </si>
  <si>
    <t>JAYARAM  A.V</t>
  </si>
  <si>
    <t>JITHIN ALEX</t>
  </si>
  <si>
    <t>JITHU  GEORGE</t>
  </si>
  <si>
    <t>JOBIN  GEORGE</t>
  </si>
  <si>
    <t>JYOTHIS  JOSEPH</t>
  </si>
  <si>
    <t>LAVIN  ABRAHAM</t>
  </si>
  <si>
    <t>MEGHANATH  K.V</t>
  </si>
  <si>
    <t>MIDHUN  C TOM</t>
  </si>
  <si>
    <t>MOHAMMED  AMEEN</t>
  </si>
  <si>
    <t>NAMEER  A.K</t>
  </si>
  <si>
    <t>NIVED  NARAYANAN K</t>
  </si>
  <si>
    <t>ROHIT  T</t>
  </si>
  <si>
    <t>SACHIN  RANJITH E.K</t>
  </si>
  <si>
    <t>SHEJIN  GEORGE</t>
  </si>
  <si>
    <t>SRIJIL  K.V</t>
  </si>
  <si>
    <t>THANISH  MATHEW</t>
  </si>
  <si>
    <t>VARUN RAJ   M.V</t>
  </si>
  <si>
    <t>VINAY  P.M</t>
  </si>
  <si>
    <t>VISHAKH  K</t>
  </si>
  <si>
    <t>VIVEK JOSE</t>
  </si>
  <si>
    <t>YADU  DEV R</t>
  </si>
  <si>
    <t>AISHWARYAMANI  V.K</t>
  </si>
  <si>
    <t>ANITA  SIBI</t>
  </si>
  <si>
    <t>ANUMOL  JOSEPH</t>
  </si>
  <si>
    <t>ARYALAKSHMI   D</t>
  </si>
  <si>
    <t>ASHITHA  P</t>
  </si>
  <si>
    <t>ATHIRA  THOMAS</t>
  </si>
  <si>
    <t>GAYATHRI  JAYARAJ</t>
  </si>
  <si>
    <t>JASLEENA  K.K</t>
  </si>
  <si>
    <t>JERRYMOL GEORGE</t>
  </si>
  <si>
    <t>JISNA  VARGHESE</t>
  </si>
  <si>
    <t>KALPANA MM</t>
  </si>
  <si>
    <t>KEERTHANA  T.V</t>
  </si>
  <si>
    <t>LAYA ROSE  JOSE</t>
  </si>
  <si>
    <t>MANASA  K.V</t>
  </si>
  <si>
    <t>MERIN  BABU</t>
  </si>
  <si>
    <t>PRAVIJA  N</t>
  </si>
  <si>
    <t>SANJANA  S</t>
  </si>
  <si>
    <t>SHIBIN  JAMES</t>
  </si>
  <si>
    <t>SHILPA  O.M</t>
  </si>
  <si>
    <t>SINSHA  S.B</t>
  </si>
  <si>
    <t>SNEHA  RAMAKRISHNAN P.V</t>
  </si>
  <si>
    <t>Total    (1200)</t>
  </si>
  <si>
    <t>Top 4 Students of The Semester:</t>
  </si>
  <si>
    <t xml:space="preserve">  Mr. Nikhil Valsan</t>
  </si>
  <si>
    <r>
      <t xml:space="preserve">Group Tutors : </t>
    </r>
    <r>
      <rPr>
        <b/>
        <sz val="20"/>
        <rFont val="Arial"/>
        <family val="2"/>
      </rPr>
      <t>Mr. Nikhil Valsan</t>
    </r>
  </si>
  <si>
    <t>Total             (1200)</t>
  </si>
  <si>
    <t>UNI  (100)</t>
  </si>
  <si>
    <t>PASS PERCENTAGE</t>
  </si>
  <si>
    <t>SUBJECT AVERAGE</t>
  </si>
  <si>
    <t>RESULT ANALYSIS OF SIXTH  SEMESTER STUDENTS  -(2012 ADMISSIONS)</t>
  </si>
  <si>
    <t>MAY 2015</t>
  </si>
  <si>
    <t>29/12/2015</t>
  </si>
  <si>
    <t>ENEE7A601TH ECONOMICS AND BUSINESS MANAGEMENT</t>
  </si>
  <si>
    <t>ENEE7A602TH POWER ELECTRONICS</t>
  </si>
  <si>
    <t>ENEE7A603TH POWER SYSTEMS II</t>
  </si>
  <si>
    <t>ENEE7A604TH CONTROL SYSTEMS I</t>
  </si>
  <si>
    <t>ENEE7A606TH ELECTIVE I - ELECTRICAL SYSTEM DESIGN AND ESTIMATION</t>
  </si>
  <si>
    <t>ENEE7A607PR ELECTRICAL MACHINES LAB II</t>
  </si>
  <si>
    <t>ENEE7A605TH ELECTRICAL ENGINEERING DRAWING</t>
  </si>
  <si>
    <t>RESULT OF SIXTH SEMESTER B.TECH. DEGREE EXAMINATION,  MAY 2015   (2012 ADMISSIONS)</t>
  </si>
  <si>
    <t>607(P)</t>
  </si>
  <si>
    <t>608(P)</t>
  </si>
  <si>
    <t>STUDENTS APPEARED</t>
  </si>
  <si>
    <t>STUDENTS PASSED</t>
  </si>
  <si>
    <t xml:space="preserve"> </t>
  </si>
  <si>
    <t xml:space="preserve">  Ms. Indulekha K M</t>
  </si>
  <si>
    <t>Mr. Jithin k Jose</t>
  </si>
  <si>
    <t>Mr. Vasudevan M</t>
  </si>
  <si>
    <t>Mrs. Laly James</t>
  </si>
  <si>
    <t>Mr. C K. Dinesh</t>
  </si>
  <si>
    <t>Mrs. Jyothsna P</t>
  </si>
  <si>
    <t>Jerrymol George</t>
  </si>
  <si>
    <t>Mr.Naveen Samson</t>
  </si>
  <si>
    <t>ENEE7A608PR POWER ELECTRONICS LAB</t>
  </si>
  <si>
    <t>Mr. Jobin rocky/ Mrs. Tintu George</t>
  </si>
  <si>
    <t>Mr. Parag jose/Mr. Sarin C.R</t>
  </si>
  <si>
    <t>TOTAL</t>
  </si>
  <si>
    <t>average</t>
  </si>
  <si>
    <t>Aiswaryamani V K</t>
  </si>
  <si>
    <t>Laya Rose Jose</t>
  </si>
  <si>
    <t>Anumol Joseph</t>
  </si>
  <si>
    <t>Aiswaryamani VK</t>
  </si>
  <si>
    <t>Derin M Jacob</t>
  </si>
  <si>
    <t xml:space="preserve">  Ms. Indulekha K.M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</si>
</sst>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u/>
      <sz val="16"/>
      <name val="Arial"/>
      <family val="2"/>
    </font>
    <font>
      <b/>
      <u/>
      <sz val="20"/>
      <name val="Arial"/>
      <family val="2"/>
    </font>
    <font>
      <sz val="11"/>
      <color rgb="FF9C0006"/>
      <name val="Calibri"/>
      <family val="2"/>
      <scheme val="minor"/>
    </font>
    <font>
      <sz val="24"/>
      <color rgb="FF9C0006"/>
      <name val="Calibri"/>
      <family val="2"/>
      <scheme val="minor"/>
    </font>
    <font>
      <b/>
      <sz val="14"/>
      <name val="Times New Roman"/>
      <family val="1"/>
    </font>
    <font>
      <b/>
      <sz val="14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3" borderId="0" applyNumberFormat="0" applyBorder="0" applyAlignment="0" applyProtection="0"/>
  </cellStyleXfs>
  <cellXfs count="17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/>
    <xf numFmtId="0" fontId="5" fillId="0" borderId="0" xfId="0" applyFont="1" applyBorder="1"/>
    <xf numFmtId="0" fontId="5" fillId="0" borderId="0" xfId="0" applyFont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90" wrapText="1"/>
    </xf>
    <xf numFmtId="0" fontId="1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/>
    <xf numFmtId="0" fontId="14" fillId="2" borderId="0" xfId="0" applyFont="1" applyFill="1" applyBorder="1" applyAlignment="1">
      <alignment horizontal="left" vertical="center"/>
    </xf>
    <xf numFmtId="0" fontId="3" fillId="0" borderId="0" xfId="0" applyFont="1" applyBorder="1"/>
    <xf numFmtId="0" fontId="15" fillId="0" borderId="0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6" xfId="0" applyFont="1" applyBorder="1"/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22"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1981200</xdr:colOff>
      <xdr:row>26</xdr:row>
      <xdr:rowOff>0</xdr:rowOff>
    </xdr:from>
    <xdr:ext cx="194454" cy="286412"/>
    <xdr:sp macro="" textlink="">
      <xdr:nvSpPr>
        <xdr:cNvPr id="2" name="TextBox 1"/>
        <xdr:cNvSpPr txBox="1"/>
      </xdr:nvSpPr>
      <xdr:spPr>
        <a:xfrm>
          <a:off x="7572375" y="102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1981200</xdr:colOff>
      <xdr:row>64</xdr:row>
      <xdr:rowOff>0</xdr:rowOff>
    </xdr:from>
    <xdr:ext cx="194454" cy="286412"/>
    <xdr:sp macro="" textlink="">
      <xdr:nvSpPr>
        <xdr:cNvPr id="2" name="TextBox 1"/>
        <xdr:cNvSpPr txBox="1"/>
      </xdr:nvSpPr>
      <xdr:spPr>
        <a:xfrm>
          <a:off x="6562725" y="11839575"/>
          <a:ext cx="194454" cy="286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view="pageBreakPreview" topLeftCell="A16" zoomScale="60" zoomScaleNormal="50" workbookViewId="0">
      <selection activeCell="N21" sqref="N21"/>
    </sheetView>
  </sheetViews>
  <sheetFormatPr defaultRowHeight="25.5"/>
  <cols>
    <col min="1" max="1" width="28.5703125" style="22" customWidth="1"/>
    <col min="2" max="2" width="10.5703125" style="22" customWidth="1"/>
    <col min="3" max="3" width="29.5703125" style="22" customWidth="1"/>
    <col min="4" max="4" width="34.28515625" style="25" customWidth="1"/>
    <col min="5" max="5" width="13.7109375" style="22" customWidth="1"/>
    <col min="6" max="6" width="13.28515625" style="22" customWidth="1"/>
    <col min="7" max="7" width="11.7109375" style="22" customWidth="1"/>
    <col min="8" max="8" width="16" style="22" customWidth="1"/>
    <col min="9" max="9" width="13.140625" style="22" customWidth="1"/>
    <col min="10" max="10" width="14.42578125" style="22" customWidth="1"/>
    <col min="11" max="11" width="26.7109375" style="22" customWidth="1"/>
    <col min="12" max="12" width="18.42578125" style="22" customWidth="1"/>
    <col min="13" max="13" width="14.140625" style="22" customWidth="1"/>
    <col min="14" max="14" width="27.28515625" style="22" customWidth="1"/>
    <col min="15" max="16384" width="9.140625" style="22"/>
  </cols>
  <sheetData>
    <row r="1" spans="1:16" ht="71.25" customHeight="1">
      <c r="A1" s="109" t="s">
        <v>29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6" ht="26.25" customHeight="1">
      <c r="A2" s="110" t="s">
        <v>147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23"/>
      <c r="O2" s="23"/>
      <c r="P2" s="23"/>
    </row>
    <row r="3" spans="1:16" ht="15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23"/>
      <c r="O3" s="23"/>
      <c r="P3" s="23"/>
    </row>
    <row r="4" spans="1:16" ht="18" customHeight="1"/>
    <row r="5" spans="1:16" s="30" customFormat="1" ht="30.75" customHeight="1">
      <c r="A5" s="111" t="s">
        <v>11</v>
      </c>
      <c r="B5" s="112"/>
      <c r="C5" s="113"/>
      <c r="D5" s="69" t="s">
        <v>148</v>
      </c>
      <c r="E5" s="12"/>
      <c r="F5" s="114" t="s">
        <v>140</v>
      </c>
      <c r="G5" s="115"/>
      <c r="H5" s="115"/>
      <c r="I5" s="115"/>
      <c r="J5" s="115"/>
      <c r="K5" s="115"/>
      <c r="L5" s="116"/>
      <c r="M5" s="56"/>
    </row>
    <row r="6" spans="1:16" s="30" customFormat="1" ht="48" customHeight="1">
      <c r="A6" s="111" t="s">
        <v>12</v>
      </c>
      <c r="B6" s="112"/>
      <c r="C6" s="113"/>
      <c r="D6" s="69" t="s">
        <v>149</v>
      </c>
      <c r="E6" s="12"/>
      <c r="F6" s="39"/>
      <c r="G6" s="121" t="s">
        <v>13</v>
      </c>
      <c r="H6" s="122"/>
      <c r="I6" s="40" t="s">
        <v>33</v>
      </c>
      <c r="J6" s="40" t="s">
        <v>34</v>
      </c>
      <c r="K6" s="40" t="s">
        <v>143</v>
      </c>
      <c r="L6" s="40" t="s">
        <v>0</v>
      </c>
      <c r="M6" s="19"/>
    </row>
    <row r="7" spans="1:16" s="30" customFormat="1" ht="27.75" customHeight="1">
      <c r="A7" s="111" t="s">
        <v>14</v>
      </c>
      <c r="B7" s="112"/>
      <c r="C7" s="113"/>
      <c r="D7" s="38">
        <v>52</v>
      </c>
      <c r="E7" s="13"/>
      <c r="F7" s="46">
        <v>1</v>
      </c>
      <c r="G7" s="161" t="s">
        <v>169</v>
      </c>
      <c r="H7" s="162"/>
      <c r="I7" s="8">
        <v>383</v>
      </c>
      <c r="J7" s="8">
        <v>598</v>
      </c>
      <c r="K7" s="41">
        <f>(I7+J7)</f>
        <v>981</v>
      </c>
      <c r="L7" s="42">
        <f>(K7/1200)*100</f>
        <v>81.75</v>
      </c>
      <c r="M7" s="15"/>
    </row>
    <row r="8" spans="1:16" s="30" customFormat="1" ht="27.75" customHeight="1">
      <c r="A8" s="71" t="s">
        <v>15</v>
      </c>
      <c r="B8" s="72"/>
      <c r="C8" s="73"/>
      <c r="D8" s="38">
        <v>52</v>
      </c>
      <c r="E8" s="14"/>
      <c r="F8" s="46">
        <v>2</v>
      </c>
      <c r="G8" s="163" t="s">
        <v>176</v>
      </c>
      <c r="H8" s="164"/>
      <c r="I8" s="8">
        <v>366</v>
      </c>
      <c r="J8" s="8">
        <v>572</v>
      </c>
      <c r="K8" s="41">
        <f t="shared" ref="K8:K10" si="0">(I8+J8)</f>
        <v>938</v>
      </c>
      <c r="L8" s="42">
        <f t="shared" ref="L8:L10" si="1">(K8/1200)*100</f>
        <v>78.166666666666657</v>
      </c>
      <c r="M8" s="15"/>
    </row>
    <row r="9" spans="1:16" s="30" customFormat="1" ht="27.75" customHeight="1">
      <c r="A9" s="111" t="s">
        <v>28</v>
      </c>
      <c r="B9" s="112"/>
      <c r="C9" s="113"/>
      <c r="D9" s="38">
        <v>0</v>
      </c>
      <c r="E9" s="14"/>
      <c r="F9" s="46">
        <v>3</v>
      </c>
      <c r="G9" s="161" t="s">
        <v>177</v>
      </c>
      <c r="H9" s="162"/>
      <c r="I9" s="8">
        <v>373</v>
      </c>
      <c r="J9" s="8">
        <v>564</v>
      </c>
      <c r="K9" s="41">
        <f t="shared" si="0"/>
        <v>937</v>
      </c>
      <c r="L9" s="42">
        <f t="shared" si="1"/>
        <v>78.083333333333343</v>
      </c>
      <c r="M9" s="15"/>
    </row>
    <row r="10" spans="1:16" s="30" customFormat="1" ht="27.75" customHeight="1">
      <c r="A10" s="111" t="s">
        <v>16</v>
      </c>
      <c r="B10" s="112"/>
      <c r="C10" s="113"/>
      <c r="D10" s="38">
        <v>37</v>
      </c>
      <c r="E10" s="14"/>
      <c r="F10" s="46">
        <v>4</v>
      </c>
      <c r="G10" s="161" t="s">
        <v>178</v>
      </c>
      <c r="H10" s="162"/>
      <c r="I10" s="8">
        <v>380</v>
      </c>
      <c r="J10" s="8">
        <v>551</v>
      </c>
      <c r="K10" s="41">
        <f t="shared" si="0"/>
        <v>931</v>
      </c>
      <c r="L10" s="42">
        <f t="shared" si="1"/>
        <v>77.583333333333343</v>
      </c>
      <c r="M10" s="15"/>
    </row>
    <row r="11" spans="1:16" s="30" customFormat="1" ht="27.75" customHeight="1">
      <c r="A11" s="111" t="s">
        <v>17</v>
      </c>
      <c r="B11" s="112"/>
      <c r="C11" s="113"/>
      <c r="D11" s="38">
        <v>15</v>
      </c>
      <c r="E11" s="14"/>
      <c r="F11" s="126"/>
      <c r="G11" s="126"/>
      <c r="H11" s="126"/>
      <c r="I11" s="19"/>
      <c r="J11" s="19"/>
      <c r="K11" s="19"/>
      <c r="L11" s="19"/>
      <c r="M11" s="19"/>
    </row>
    <row r="12" spans="1:16" s="30" customFormat="1" ht="27.75" customHeight="1">
      <c r="A12" s="111" t="s">
        <v>1</v>
      </c>
      <c r="B12" s="112"/>
      <c r="C12" s="113"/>
      <c r="D12" s="57">
        <f>(D10/D8)*100</f>
        <v>71.15384615384616</v>
      </c>
      <c r="E12" s="15"/>
      <c r="F12" s="127"/>
      <c r="G12" s="127"/>
      <c r="H12" s="127"/>
      <c r="I12" s="2"/>
      <c r="J12" s="2"/>
      <c r="K12" s="13"/>
      <c r="L12" s="15"/>
      <c r="M12" s="15"/>
    </row>
    <row r="13" spans="1:16" s="30" customFormat="1" ht="1.5" customHeight="1">
      <c r="A13" s="59"/>
      <c r="B13" s="59"/>
      <c r="C13" s="59"/>
      <c r="D13" s="59"/>
      <c r="E13" s="15"/>
      <c r="F13" s="123"/>
      <c r="G13" s="123"/>
      <c r="H13" s="123"/>
      <c r="I13" s="31"/>
      <c r="J13" s="31"/>
      <c r="K13" s="31"/>
      <c r="L13" s="31"/>
      <c r="M13" s="31"/>
    </row>
    <row r="14" spans="1:16" s="30" customFormat="1" ht="8.25" hidden="1" customHeight="1">
      <c r="A14" s="70"/>
      <c r="B14" s="31"/>
      <c r="C14" s="31"/>
      <c r="D14" s="16"/>
    </row>
    <row r="15" spans="1:16" s="30" customFormat="1" ht="8.25" customHeight="1">
      <c r="A15" s="70"/>
      <c r="B15" s="31"/>
      <c r="C15" s="31"/>
      <c r="D15" s="16"/>
    </row>
    <row r="16" spans="1:16" s="32" customFormat="1" ht="24.75" customHeight="1">
      <c r="A16" s="117" t="s">
        <v>18</v>
      </c>
      <c r="B16" s="131"/>
      <c r="C16" s="118"/>
      <c r="D16" s="133" t="s">
        <v>19</v>
      </c>
      <c r="E16" s="107" t="s">
        <v>20</v>
      </c>
      <c r="F16" s="107" t="s">
        <v>21</v>
      </c>
      <c r="G16" s="107" t="s">
        <v>22</v>
      </c>
      <c r="H16" s="124" t="s">
        <v>23</v>
      </c>
      <c r="I16" s="125"/>
      <c r="J16" s="107" t="s">
        <v>1</v>
      </c>
      <c r="K16" s="117" t="s">
        <v>24</v>
      </c>
      <c r="L16" s="118"/>
      <c r="M16" s="107" t="s">
        <v>27</v>
      </c>
    </row>
    <row r="17" spans="1:22" s="32" customFormat="1" ht="62.25" customHeight="1">
      <c r="A17" s="119"/>
      <c r="B17" s="132"/>
      <c r="C17" s="120"/>
      <c r="D17" s="134"/>
      <c r="E17" s="108"/>
      <c r="F17" s="108"/>
      <c r="G17" s="108"/>
      <c r="H17" s="50" t="s">
        <v>25</v>
      </c>
      <c r="I17" s="50" t="s">
        <v>26</v>
      </c>
      <c r="J17" s="108"/>
      <c r="K17" s="119"/>
      <c r="L17" s="120"/>
      <c r="M17" s="108"/>
    </row>
    <row r="18" spans="1:22" s="33" customFormat="1" ht="70.5" customHeight="1">
      <c r="A18" s="128" t="s">
        <v>150</v>
      </c>
      <c r="B18" s="129"/>
      <c r="C18" s="130"/>
      <c r="D18" s="76" t="s">
        <v>165</v>
      </c>
      <c r="E18" s="43">
        <v>52</v>
      </c>
      <c r="F18" s="43">
        <v>52</v>
      </c>
      <c r="G18" s="43">
        <v>51</v>
      </c>
      <c r="H18" s="44">
        <v>41.5</v>
      </c>
      <c r="I18" s="44">
        <v>58.6</v>
      </c>
      <c r="J18" s="44">
        <v>98.08</v>
      </c>
      <c r="K18" s="165" t="s">
        <v>177</v>
      </c>
      <c r="L18" s="166"/>
      <c r="M18" s="45">
        <v>120</v>
      </c>
    </row>
    <row r="19" spans="1:22" s="33" customFormat="1" ht="40.5" customHeight="1">
      <c r="A19" s="128" t="s">
        <v>151</v>
      </c>
      <c r="B19" s="129"/>
      <c r="C19" s="130"/>
      <c r="D19" s="76" t="s">
        <v>164</v>
      </c>
      <c r="E19" s="43">
        <v>52</v>
      </c>
      <c r="F19" s="43">
        <v>52</v>
      </c>
      <c r="G19" s="43">
        <v>48</v>
      </c>
      <c r="H19" s="58">
        <v>39.799999999999997</v>
      </c>
      <c r="I19" s="58">
        <v>54.2</v>
      </c>
      <c r="J19" s="78">
        <v>92.31</v>
      </c>
      <c r="K19" s="167" t="s">
        <v>169</v>
      </c>
      <c r="L19" s="168"/>
      <c r="M19" s="45">
        <v>124</v>
      </c>
    </row>
    <row r="20" spans="1:22" s="33" customFormat="1" ht="49.5" customHeight="1">
      <c r="A20" s="128" t="s">
        <v>152</v>
      </c>
      <c r="B20" s="129"/>
      <c r="C20" s="130"/>
      <c r="D20" s="77" t="s">
        <v>170</v>
      </c>
      <c r="E20" s="43">
        <v>52</v>
      </c>
      <c r="F20" s="43">
        <v>52</v>
      </c>
      <c r="G20" s="43">
        <v>42</v>
      </c>
      <c r="H20" s="44">
        <v>40.1</v>
      </c>
      <c r="I20" s="44">
        <v>42</v>
      </c>
      <c r="J20" s="44">
        <v>80.77</v>
      </c>
      <c r="K20" s="167" t="s">
        <v>169</v>
      </c>
      <c r="L20" s="168"/>
      <c r="M20" s="43">
        <v>120</v>
      </c>
    </row>
    <row r="21" spans="1:22" s="33" customFormat="1" ht="31.5" customHeight="1">
      <c r="A21" s="128" t="s">
        <v>153</v>
      </c>
      <c r="B21" s="129"/>
      <c r="C21" s="130"/>
      <c r="D21" s="76" t="s">
        <v>166</v>
      </c>
      <c r="E21" s="43">
        <v>52</v>
      </c>
      <c r="F21" s="43">
        <v>52</v>
      </c>
      <c r="G21" s="43">
        <v>49</v>
      </c>
      <c r="H21" s="44">
        <v>40.299999999999997</v>
      </c>
      <c r="I21" s="44">
        <v>51.3</v>
      </c>
      <c r="J21" s="44">
        <v>94.23</v>
      </c>
      <c r="K21" s="165" t="s">
        <v>178</v>
      </c>
      <c r="L21" s="166"/>
      <c r="M21" s="45">
        <v>129</v>
      </c>
    </row>
    <row r="22" spans="1:22" s="33" customFormat="1" ht="63" customHeight="1">
      <c r="A22" s="128" t="s">
        <v>156</v>
      </c>
      <c r="B22" s="129"/>
      <c r="C22" s="130"/>
      <c r="D22" s="76" t="s">
        <v>167</v>
      </c>
      <c r="E22" s="43">
        <v>52</v>
      </c>
      <c r="F22" s="43">
        <v>52</v>
      </c>
      <c r="G22" s="43">
        <v>48</v>
      </c>
      <c r="H22" s="44">
        <v>41.3</v>
      </c>
      <c r="I22" s="44">
        <v>50.9</v>
      </c>
      <c r="J22" s="44">
        <v>92.31</v>
      </c>
      <c r="K22" s="167" t="s">
        <v>169</v>
      </c>
      <c r="L22" s="168"/>
      <c r="M22" s="45">
        <v>134</v>
      </c>
    </row>
    <row r="23" spans="1:22" s="33" customFormat="1" ht="67.5" customHeight="1">
      <c r="A23" s="128" t="s">
        <v>154</v>
      </c>
      <c r="B23" s="129"/>
      <c r="C23" s="130"/>
      <c r="D23" s="76" t="s">
        <v>168</v>
      </c>
      <c r="E23" s="43">
        <v>52</v>
      </c>
      <c r="F23" s="43">
        <v>52</v>
      </c>
      <c r="G23" s="43">
        <v>51</v>
      </c>
      <c r="H23" s="44">
        <v>38.619999999999997</v>
      </c>
      <c r="I23" s="44">
        <v>52.3</v>
      </c>
      <c r="J23" s="78">
        <v>98.08</v>
      </c>
      <c r="K23" s="165" t="s">
        <v>177</v>
      </c>
      <c r="L23" s="166"/>
      <c r="M23" s="43">
        <v>125</v>
      </c>
    </row>
    <row r="24" spans="1:22" s="33" customFormat="1" ht="57" customHeight="1">
      <c r="A24" s="128" t="s">
        <v>155</v>
      </c>
      <c r="B24" s="129"/>
      <c r="C24" s="130"/>
      <c r="D24" s="76" t="s">
        <v>172</v>
      </c>
      <c r="E24" s="43">
        <v>52</v>
      </c>
      <c r="F24" s="43">
        <v>52</v>
      </c>
      <c r="G24" s="43">
        <v>49</v>
      </c>
      <c r="H24" s="44">
        <v>44.2</v>
      </c>
      <c r="I24" s="44">
        <v>64.8</v>
      </c>
      <c r="J24" s="90">
        <v>94.23</v>
      </c>
      <c r="K24" s="165" t="s">
        <v>179</v>
      </c>
      <c r="L24" s="166"/>
      <c r="M24" s="45">
        <v>136</v>
      </c>
    </row>
    <row r="25" spans="1:22" s="33" customFormat="1" ht="54" customHeight="1">
      <c r="A25" s="128" t="s">
        <v>171</v>
      </c>
      <c r="B25" s="129"/>
      <c r="C25" s="130"/>
      <c r="D25" s="76" t="s">
        <v>173</v>
      </c>
      <c r="E25" s="43">
        <v>52</v>
      </c>
      <c r="F25" s="43">
        <v>52</v>
      </c>
      <c r="G25" s="43">
        <v>46</v>
      </c>
      <c r="H25" s="44">
        <v>39.299999999999997</v>
      </c>
      <c r="I25" s="44">
        <v>61.96</v>
      </c>
      <c r="J25" s="44">
        <v>88.46</v>
      </c>
      <c r="K25" s="169" t="s">
        <v>180</v>
      </c>
      <c r="L25" s="170"/>
      <c r="M25" s="45">
        <v>140</v>
      </c>
    </row>
    <row r="26" spans="1:22" s="33" customFormat="1" ht="54" customHeight="1">
      <c r="A26" s="63"/>
      <c r="B26" s="63"/>
      <c r="C26" s="63"/>
      <c r="D26" s="64"/>
      <c r="E26" s="65"/>
      <c r="F26" s="65"/>
      <c r="G26" s="65"/>
      <c r="H26" s="66"/>
      <c r="I26" s="66"/>
      <c r="J26" s="66"/>
      <c r="K26" s="67"/>
      <c r="L26" s="67"/>
      <c r="M26" s="61"/>
    </row>
    <row r="27" spans="1:22" s="30" customFormat="1" ht="26.25">
      <c r="A27" s="18"/>
      <c r="C27" s="53" t="s">
        <v>30</v>
      </c>
      <c r="D27" s="52" t="s">
        <v>141</v>
      </c>
      <c r="G27" s="53"/>
      <c r="H27" s="53"/>
      <c r="I27" s="54"/>
      <c r="J27" s="54"/>
      <c r="K27" s="54"/>
      <c r="M27" s="35"/>
      <c r="N27" s="31"/>
      <c r="O27" s="31"/>
      <c r="P27" s="31"/>
      <c r="Q27" s="31"/>
      <c r="R27" s="31"/>
      <c r="S27" s="31"/>
      <c r="T27" s="31"/>
    </row>
    <row r="28" spans="1:22" s="30" customFormat="1" ht="26.25">
      <c r="D28" s="52" t="s">
        <v>181</v>
      </c>
      <c r="E28" s="53"/>
      <c r="G28" s="53"/>
      <c r="H28" s="53"/>
      <c r="I28" s="55"/>
      <c r="J28" s="62" t="s">
        <v>5</v>
      </c>
      <c r="K28" s="53"/>
      <c r="L28" s="51"/>
      <c r="M28" s="17"/>
      <c r="N28" s="34"/>
      <c r="O28" s="35"/>
      <c r="P28" s="31"/>
      <c r="Q28" s="31"/>
      <c r="R28" s="31"/>
      <c r="S28" s="31"/>
      <c r="T28" s="31"/>
      <c r="U28" s="31"/>
      <c r="V28" s="31"/>
    </row>
    <row r="29" spans="1:22" ht="26.25">
      <c r="D29" s="91"/>
      <c r="E29" s="53"/>
      <c r="I29" s="24"/>
      <c r="J29" s="26"/>
      <c r="K29" s="26"/>
      <c r="L29" s="26"/>
      <c r="M29" s="26"/>
      <c r="N29" s="29"/>
      <c r="O29" s="28"/>
      <c r="P29" s="24"/>
      <c r="Q29" s="24"/>
      <c r="R29" s="24"/>
      <c r="S29" s="24"/>
      <c r="T29" s="24"/>
      <c r="U29" s="24"/>
      <c r="V29" s="24"/>
    </row>
    <row r="30" spans="1:22">
      <c r="A30" s="25"/>
      <c r="D30" s="22"/>
      <c r="I30" s="24"/>
      <c r="J30" s="26"/>
      <c r="K30" s="26"/>
      <c r="L30" s="26"/>
      <c r="M30" s="26"/>
      <c r="N30" s="27"/>
      <c r="O30" s="28"/>
      <c r="P30" s="24"/>
      <c r="Q30" s="24"/>
      <c r="R30" s="24"/>
      <c r="S30" s="24"/>
      <c r="T30" s="24"/>
      <c r="U30" s="24"/>
      <c r="V30" s="24"/>
    </row>
    <row r="31" spans="1:22">
      <c r="I31" s="24"/>
      <c r="J31" s="26"/>
      <c r="K31" s="26"/>
      <c r="L31" s="26"/>
      <c r="M31" s="26"/>
      <c r="N31" s="27"/>
      <c r="O31" s="28"/>
      <c r="P31" s="24"/>
      <c r="Q31" s="24"/>
      <c r="R31" s="24"/>
      <c r="S31" s="24"/>
      <c r="T31" s="24"/>
      <c r="U31" s="24"/>
      <c r="V31" s="24"/>
    </row>
    <row r="32" spans="1:22"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9:22"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9:22"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9:22"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9:22"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9:22"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9:22"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9:22"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9:22"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9:22"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9:22"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</sheetData>
  <mergeCells count="43">
    <mergeCell ref="F16:F17"/>
    <mergeCell ref="G16:G17"/>
    <mergeCell ref="F11:H11"/>
    <mergeCell ref="F12:H12"/>
    <mergeCell ref="A25:C25"/>
    <mergeCell ref="A18:C18"/>
    <mergeCell ref="A16:C17"/>
    <mergeCell ref="A11:C11"/>
    <mergeCell ref="D16:D17"/>
    <mergeCell ref="A23:C23"/>
    <mergeCell ref="A19:C19"/>
    <mergeCell ref="A20:C20"/>
    <mergeCell ref="A21:C21"/>
    <mergeCell ref="A22:C22"/>
    <mergeCell ref="A24:C24"/>
    <mergeCell ref="A1:M1"/>
    <mergeCell ref="A2:M2"/>
    <mergeCell ref="A5:C5"/>
    <mergeCell ref="F5:L5"/>
    <mergeCell ref="K16:L17"/>
    <mergeCell ref="M16:M17"/>
    <mergeCell ref="G6:H6"/>
    <mergeCell ref="A12:C12"/>
    <mergeCell ref="F13:H13"/>
    <mergeCell ref="A10:C10"/>
    <mergeCell ref="A7:C7"/>
    <mergeCell ref="A6:C6"/>
    <mergeCell ref="G7:H7"/>
    <mergeCell ref="A9:C9"/>
    <mergeCell ref="E16:E17"/>
    <mergeCell ref="H16:I16"/>
    <mergeCell ref="K25:L25"/>
    <mergeCell ref="J16:J17"/>
    <mergeCell ref="K19:L19"/>
    <mergeCell ref="K23:L23"/>
    <mergeCell ref="K24:L24"/>
    <mergeCell ref="K22:L22"/>
    <mergeCell ref="K20:L20"/>
    <mergeCell ref="G8:H8"/>
    <mergeCell ref="G9:H9"/>
    <mergeCell ref="G10:H10"/>
    <mergeCell ref="K18:L18"/>
    <mergeCell ref="K21:L21"/>
  </mergeCells>
  <phoneticPr fontId="1" type="noConversion"/>
  <conditionalFormatting sqref="N28 N30 M24 M18:M19 M21:M22">
    <cfRule type="cellIs" dxfId="6" priority="31" stopIfTrue="1" operator="lessThan">
      <formula>40</formula>
    </cfRule>
  </conditionalFormatting>
  <conditionalFormatting sqref="L7:L10">
    <cfRule type="cellIs" dxfId="5" priority="32" stopIfTrue="1" operator="greaterThan">
      <formula>-1</formula>
    </cfRule>
  </conditionalFormatting>
  <conditionalFormatting sqref="J19">
    <cfRule type="cellIs" dxfId="4" priority="3" stopIfTrue="1" operator="lessThan">
      <formula>35</formula>
    </cfRule>
    <cfRule type="cellIs" dxfId="3" priority="4" stopIfTrue="1" operator="greaterThanOrEqual">
      <formula>35</formula>
    </cfRule>
  </conditionalFormatting>
  <conditionalFormatting sqref="J23">
    <cfRule type="cellIs" dxfId="2" priority="1" stopIfTrue="1" operator="lessThan">
      <formula>35</formula>
    </cfRule>
    <cfRule type="cellIs" dxfId="1" priority="2" stopIfTrue="1" operator="greaterThanOrEqual">
      <formula>35</formula>
    </cfRule>
  </conditionalFormatting>
  <printOptions horizontalCentered="1" verticalCentered="1"/>
  <pageMargins left="0.27" right="0.17" top="0.23" bottom="0.16" header="0.17" footer="0.17"/>
  <pageSetup paperSize="9" scale="57" orientation="landscape" r:id="rId1"/>
  <headerFooter alignWithMargins="0">
    <oddHeader>&amp;R&amp;"Arial,Bold"&amp;16VJ / RA / 05 / EEE / 2008 / S7</oddHeader>
    <oddFooter>&amp;L&amp;"Arial,Bold"&amp;16VJ / RA / 05 / EEE / 2008 / S7</oddFooter>
  </headerFooter>
  <rowBreaks count="1" manualBreakCount="1">
    <brk id="28" max="16383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32"/>
  <sheetViews>
    <sheetView tabSelected="1" showWhiteSpace="0" view="pageBreakPreview" topLeftCell="C58" zoomScale="55" zoomScaleNormal="62" zoomScaleSheetLayoutView="55" workbookViewId="0">
      <selection activeCell="G65" sqref="G65"/>
    </sheetView>
  </sheetViews>
  <sheetFormatPr defaultRowHeight="20.25"/>
  <cols>
    <col min="1" max="1" width="21.28515625" style="1" customWidth="1"/>
    <col min="2" max="2" width="50" style="4" customWidth="1"/>
    <col min="3" max="3" width="10.5703125" style="1" customWidth="1"/>
    <col min="4" max="4" width="11.42578125" style="1" customWidth="1"/>
    <col min="5" max="5" width="13.140625" style="1" customWidth="1"/>
    <col min="6" max="6" width="10.42578125" style="1" customWidth="1"/>
    <col min="7" max="7" width="10.85546875" style="1" customWidth="1"/>
    <col min="8" max="8" width="10.28515625" style="1" customWidth="1"/>
    <col min="9" max="9" width="10.7109375" style="1" customWidth="1"/>
    <col min="10" max="10" width="11.28515625" style="1" customWidth="1"/>
    <col min="11" max="11" width="10.42578125" style="1" customWidth="1"/>
    <col min="12" max="12" width="11.28515625" style="1" customWidth="1"/>
    <col min="13" max="13" width="10.85546875" style="1" customWidth="1"/>
    <col min="14" max="14" width="11.42578125" style="1" customWidth="1"/>
    <col min="15" max="15" width="10.7109375" style="1" customWidth="1"/>
    <col min="16" max="16" width="11.28515625" style="1" customWidth="1"/>
    <col min="17" max="17" width="12.42578125" style="1" customWidth="1"/>
    <col min="18" max="18" width="11.5703125" style="1" customWidth="1"/>
    <col min="19" max="19" width="10.42578125" style="1" customWidth="1"/>
    <col min="20" max="20" width="13.28515625" style="1" customWidth="1"/>
    <col min="21" max="21" width="10.7109375" style="1" customWidth="1"/>
    <col min="22" max="22" width="11.28515625" style="1" customWidth="1"/>
    <col min="23" max="23" width="12.140625" style="1" customWidth="1"/>
    <col min="24" max="24" width="10.7109375" style="1" customWidth="1"/>
    <col min="25" max="25" width="12.42578125" style="1" customWidth="1"/>
    <col min="26" max="26" width="13.28515625" style="1" customWidth="1"/>
    <col min="27" max="27" width="13" style="5" customWidth="1"/>
    <col min="28" max="28" width="15" style="5" customWidth="1"/>
    <col min="29" max="29" width="11.28515625" style="5" customWidth="1"/>
    <col min="30" max="30" width="13.28515625" style="5" customWidth="1"/>
    <col min="31" max="31" width="14" style="5" customWidth="1"/>
    <col min="32" max="16384" width="9.140625" style="1"/>
  </cols>
  <sheetData>
    <row r="1" spans="1:31" ht="30" customHeight="1">
      <c r="A1" s="151" t="s">
        <v>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</row>
    <row r="2" spans="1:31" ht="24.75" customHeight="1">
      <c r="A2" s="152" t="s">
        <v>157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1" ht="26.2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s="5" customFormat="1" ht="23.25" customHeight="1">
      <c r="A4" s="158" t="s">
        <v>2</v>
      </c>
      <c r="B4" s="148" t="s">
        <v>3</v>
      </c>
      <c r="C4" s="156">
        <v>601</v>
      </c>
      <c r="D4" s="157"/>
      <c r="E4" s="85"/>
      <c r="F4" s="148">
        <v>602</v>
      </c>
      <c r="G4" s="149"/>
      <c r="H4" s="150"/>
      <c r="I4" s="148">
        <v>603</v>
      </c>
      <c r="J4" s="149"/>
      <c r="K4" s="150"/>
      <c r="L4" s="148">
        <v>604</v>
      </c>
      <c r="M4" s="149"/>
      <c r="N4" s="150"/>
      <c r="O4" s="148">
        <v>605</v>
      </c>
      <c r="P4" s="149"/>
      <c r="Q4" s="150"/>
      <c r="R4" s="148">
        <v>606</v>
      </c>
      <c r="S4" s="149"/>
      <c r="T4" s="150"/>
      <c r="U4" s="148" t="s">
        <v>158</v>
      </c>
      <c r="V4" s="149"/>
      <c r="W4" s="150"/>
      <c r="X4" s="148" t="s">
        <v>159</v>
      </c>
      <c r="Y4" s="149"/>
      <c r="Z4" s="150"/>
      <c r="AA4" s="153" t="s">
        <v>31</v>
      </c>
      <c r="AB4" s="144" t="s">
        <v>32</v>
      </c>
      <c r="AC4" s="144" t="s">
        <v>139</v>
      </c>
      <c r="AD4" s="144" t="s">
        <v>9</v>
      </c>
      <c r="AE4" s="146" t="s">
        <v>4</v>
      </c>
    </row>
    <row r="5" spans="1:31" s="6" customFormat="1" ht="48" customHeight="1">
      <c r="A5" s="159"/>
      <c r="B5" s="155"/>
      <c r="C5" s="92" t="s">
        <v>6</v>
      </c>
      <c r="D5" s="74" t="s">
        <v>7</v>
      </c>
      <c r="E5" s="75"/>
      <c r="F5" s="92" t="s">
        <v>6</v>
      </c>
      <c r="G5" s="74" t="s">
        <v>7</v>
      </c>
      <c r="H5" s="74"/>
      <c r="I5" s="93" t="s">
        <v>6</v>
      </c>
      <c r="J5" s="75" t="s">
        <v>7</v>
      </c>
      <c r="K5" s="75"/>
      <c r="L5" s="75" t="s">
        <v>6</v>
      </c>
      <c r="M5" s="75" t="s">
        <v>7</v>
      </c>
      <c r="N5" s="75"/>
      <c r="O5" s="75" t="s">
        <v>8</v>
      </c>
      <c r="P5" s="75" t="s">
        <v>7</v>
      </c>
      <c r="Q5" s="75"/>
      <c r="R5" s="74" t="s">
        <v>6</v>
      </c>
      <c r="S5" s="74" t="s">
        <v>7</v>
      </c>
      <c r="T5" s="75"/>
      <c r="U5" s="92" t="s">
        <v>6</v>
      </c>
      <c r="V5" s="74" t="s">
        <v>7</v>
      </c>
      <c r="W5" s="75"/>
      <c r="X5" s="92" t="s">
        <v>6</v>
      </c>
      <c r="Y5" s="89" t="s">
        <v>144</v>
      </c>
      <c r="Z5" s="76"/>
      <c r="AA5" s="154"/>
      <c r="AB5" s="145"/>
      <c r="AC5" s="145"/>
      <c r="AD5" s="145"/>
      <c r="AE5" s="147"/>
    </row>
    <row r="6" spans="1:31" ht="30.75" customHeight="1">
      <c r="A6" s="86" t="s">
        <v>35</v>
      </c>
      <c r="B6" s="81" t="s">
        <v>87</v>
      </c>
      <c r="C6" s="60">
        <v>43</v>
      </c>
      <c r="D6" s="60">
        <v>67</v>
      </c>
      <c r="E6" s="60">
        <v>110</v>
      </c>
      <c r="F6" s="60">
        <v>40</v>
      </c>
      <c r="G6" s="60">
        <v>53</v>
      </c>
      <c r="H6" s="60">
        <v>93</v>
      </c>
      <c r="I6" s="60">
        <v>42</v>
      </c>
      <c r="J6" s="60">
        <v>41</v>
      </c>
      <c r="K6" s="60">
        <v>83</v>
      </c>
      <c r="L6" s="60">
        <v>43</v>
      </c>
      <c r="M6" s="60">
        <v>65</v>
      </c>
      <c r="N6" s="60">
        <v>108</v>
      </c>
      <c r="O6" s="60">
        <v>41</v>
      </c>
      <c r="P6" s="60">
        <v>43</v>
      </c>
      <c r="Q6" s="60">
        <v>84</v>
      </c>
      <c r="R6" s="60">
        <v>40</v>
      </c>
      <c r="S6" s="60">
        <v>47</v>
      </c>
      <c r="T6" s="60">
        <v>87</v>
      </c>
      <c r="U6" s="60">
        <v>46</v>
      </c>
      <c r="V6" s="60">
        <v>66</v>
      </c>
      <c r="W6" s="60">
        <v>112</v>
      </c>
      <c r="X6" s="60">
        <v>42</v>
      </c>
      <c r="Y6" s="60">
        <v>66</v>
      </c>
      <c r="Z6" s="8">
        <v>108</v>
      </c>
      <c r="AA6" s="60">
        <f>(X6+U6+R6+O6+L6+I6+F6+C6)</f>
        <v>337</v>
      </c>
      <c r="AB6" s="60">
        <f>(Y6+V6+S6+P6+M6+J6+G6+D6)</f>
        <v>448</v>
      </c>
      <c r="AC6" s="83">
        <f>(E6+H6+K6+N6+Q6+T6+W6+Z6)</f>
        <v>785</v>
      </c>
      <c r="AD6" s="47">
        <f>(AC6/12)</f>
        <v>65.416666666666671</v>
      </c>
      <c r="AE6" s="87">
        <v>0</v>
      </c>
    </row>
    <row r="7" spans="1:31" ht="30.75" customHeight="1">
      <c r="A7" s="86" t="s">
        <v>36</v>
      </c>
      <c r="B7" s="81" t="s">
        <v>88</v>
      </c>
      <c r="C7" s="60">
        <v>39</v>
      </c>
      <c r="D7" s="60">
        <v>60</v>
      </c>
      <c r="E7" s="60">
        <v>99</v>
      </c>
      <c r="F7" s="60">
        <v>39</v>
      </c>
      <c r="G7" s="60">
        <v>40</v>
      </c>
      <c r="H7" s="60">
        <v>79</v>
      </c>
      <c r="I7" s="60">
        <v>35</v>
      </c>
      <c r="J7" s="60">
        <v>40</v>
      </c>
      <c r="K7" s="60">
        <v>75</v>
      </c>
      <c r="L7" s="60">
        <v>35</v>
      </c>
      <c r="M7" s="60">
        <v>45</v>
      </c>
      <c r="N7" s="60">
        <v>80</v>
      </c>
      <c r="O7" s="60">
        <v>42</v>
      </c>
      <c r="P7" s="60">
        <v>44</v>
      </c>
      <c r="Q7" s="60">
        <v>86</v>
      </c>
      <c r="R7" s="60">
        <v>36</v>
      </c>
      <c r="S7" s="60">
        <v>48</v>
      </c>
      <c r="T7" s="60">
        <v>84</v>
      </c>
      <c r="U7" s="60">
        <v>44</v>
      </c>
      <c r="V7" s="60">
        <v>52</v>
      </c>
      <c r="W7" s="60">
        <v>96</v>
      </c>
      <c r="X7" s="60">
        <v>38</v>
      </c>
      <c r="Y7" s="60">
        <v>87</v>
      </c>
      <c r="Z7" s="8">
        <v>125</v>
      </c>
      <c r="AA7" s="60">
        <f t="shared" ref="AA7:AA57" si="0">(X7+U7+R7+O7+L7+I7+F7+C7)</f>
        <v>308</v>
      </c>
      <c r="AB7" s="60">
        <f t="shared" ref="AB7:AB57" si="1">(Y7+V7+S7+P7+M7+J7+G7+D7)</f>
        <v>416</v>
      </c>
      <c r="AC7" s="83">
        <f t="shared" ref="AC7:AC57" si="2">(E7+H7+K7+N7+Q7+T7+W7+Z7)</f>
        <v>724</v>
      </c>
      <c r="AD7" s="47">
        <f t="shared" ref="AD7:AD57" si="3">(AC7/12)</f>
        <v>60.333333333333336</v>
      </c>
      <c r="AE7" s="87">
        <v>0</v>
      </c>
    </row>
    <row r="8" spans="1:31" ht="30.75" customHeight="1">
      <c r="A8" s="86" t="s">
        <v>37</v>
      </c>
      <c r="B8" s="81" t="s">
        <v>89</v>
      </c>
      <c r="C8" s="60">
        <v>40</v>
      </c>
      <c r="D8" s="60">
        <v>60</v>
      </c>
      <c r="E8" s="60">
        <v>100</v>
      </c>
      <c r="F8" s="60">
        <v>37</v>
      </c>
      <c r="G8" s="60">
        <v>48</v>
      </c>
      <c r="H8" s="60">
        <v>85</v>
      </c>
      <c r="I8" s="60">
        <v>36</v>
      </c>
      <c r="J8" s="60">
        <v>44</v>
      </c>
      <c r="K8" s="60">
        <v>80</v>
      </c>
      <c r="L8" s="60">
        <v>37</v>
      </c>
      <c r="M8" s="60">
        <v>44</v>
      </c>
      <c r="N8" s="60">
        <v>81</v>
      </c>
      <c r="O8" s="60">
        <v>39</v>
      </c>
      <c r="P8" s="60">
        <v>43</v>
      </c>
      <c r="Q8" s="60">
        <v>82</v>
      </c>
      <c r="R8" s="60">
        <v>36</v>
      </c>
      <c r="S8" s="60">
        <v>48</v>
      </c>
      <c r="T8" s="60">
        <v>84</v>
      </c>
      <c r="U8" s="60">
        <v>44</v>
      </c>
      <c r="V8" s="60">
        <v>65</v>
      </c>
      <c r="W8" s="60">
        <v>109</v>
      </c>
      <c r="X8" s="60">
        <v>37</v>
      </c>
      <c r="Y8" s="60">
        <v>63</v>
      </c>
      <c r="Z8" s="8">
        <v>100</v>
      </c>
      <c r="AA8" s="60">
        <f t="shared" si="0"/>
        <v>306</v>
      </c>
      <c r="AB8" s="60">
        <f t="shared" si="1"/>
        <v>415</v>
      </c>
      <c r="AC8" s="83">
        <f t="shared" si="2"/>
        <v>721</v>
      </c>
      <c r="AD8" s="47">
        <f t="shared" si="3"/>
        <v>60.083333333333336</v>
      </c>
      <c r="AE8" s="87">
        <v>0</v>
      </c>
    </row>
    <row r="9" spans="1:31" ht="30.75" customHeight="1">
      <c r="A9" s="86" t="s">
        <v>38</v>
      </c>
      <c r="B9" s="81" t="s">
        <v>90</v>
      </c>
      <c r="C9" s="60">
        <v>37</v>
      </c>
      <c r="D9" s="60">
        <v>48</v>
      </c>
      <c r="E9" s="60">
        <v>85</v>
      </c>
      <c r="F9" s="60">
        <v>37</v>
      </c>
      <c r="G9" s="60">
        <v>43</v>
      </c>
      <c r="H9" s="60">
        <v>80</v>
      </c>
      <c r="I9" s="60">
        <v>36</v>
      </c>
      <c r="J9" s="60">
        <v>40</v>
      </c>
      <c r="K9" s="60">
        <v>76</v>
      </c>
      <c r="L9" s="60">
        <v>35</v>
      </c>
      <c r="M9" s="60">
        <v>41</v>
      </c>
      <c r="N9" s="60">
        <v>76</v>
      </c>
      <c r="O9" s="60">
        <v>36</v>
      </c>
      <c r="P9" s="60">
        <v>43</v>
      </c>
      <c r="Q9" s="60">
        <v>79</v>
      </c>
      <c r="R9" s="60">
        <v>35</v>
      </c>
      <c r="S9" s="60">
        <v>40</v>
      </c>
      <c r="T9" s="60">
        <v>75</v>
      </c>
      <c r="U9" s="60">
        <v>35</v>
      </c>
      <c r="V9" s="60">
        <v>55</v>
      </c>
      <c r="W9" s="60">
        <v>90</v>
      </c>
      <c r="X9" s="60">
        <v>35</v>
      </c>
      <c r="Y9" s="60">
        <v>76</v>
      </c>
      <c r="Z9" s="8">
        <v>111</v>
      </c>
      <c r="AA9" s="60">
        <f t="shared" si="0"/>
        <v>286</v>
      </c>
      <c r="AB9" s="60">
        <f t="shared" si="1"/>
        <v>386</v>
      </c>
      <c r="AC9" s="83">
        <f t="shared" si="2"/>
        <v>672</v>
      </c>
      <c r="AD9" s="47">
        <f t="shared" si="3"/>
        <v>56</v>
      </c>
      <c r="AE9" s="87">
        <v>0</v>
      </c>
    </row>
    <row r="10" spans="1:31" ht="30.75" customHeight="1">
      <c r="A10" s="86" t="s">
        <v>39</v>
      </c>
      <c r="B10" s="81" t="s">
        <v>91</v>
      </c>
      <c r="C10" s="60">
        <v>45</v>
      </c>
      <c r="D10" s="60">
        <v>61</v>
      </c>
      <c r="E10" s="60">
        <v>106</v>
      </c>
      <c r="F10" s="60">
        <v>39</v>
      </c>
      <c r="G10" s="60">
        <v>45</v>
      </c>
      <c r="H10" s="60">
        <v>84</v>
      </c>
      <c r="I10" s="60">
        <v>41</v>
      </c>
      <c r="J10" s="60">
        <v>40</v>
      </c>
      <c r="K10" s="60">
        <v>81</v>
      </c>
      <c r="L10" s="60">
        <v>40</v>
      </c>
      <c r="M10" s="60">
        <v>60</v>
      </c>
      <c r="N10" s="60">
        <v>100</v>
      </c>
      <c r="O10" s="60">
        <v>40</v>
      </c>
      <c r="P10" s="60">
        <v>56</v>
      </c>
      <c r="Q10" s="60">
        <v>96</v>
      </c>
      <c r="R10" s="60">
        <v>39</v>
      </c>
      <c r="S10" s="60">
        <v>45</v>
      </c>
      <c r="T10" s="60">
        <v>84</v>
      </c>
      <c r="U10" s="60">
        <v>47</v>
      </c>
      <c r="V10" s="60">
        <v>65</v>
      </c>
      <c r="W10" s="60">
        <v>112</v>
      </c>
      <c r="X10" s="60">
        <v>40</v>
      </c>
      <c r="Y10" s="60">
        <v>81</v>
      </c>
      <c r="Z10" s="8">
        <v>121</v>
      </c>
      <c r="AA10" s="60">
        <f t="shared" si="0"/>
        <v>331</v>
      </c>
      <c r="AB10" s="60">
        <f t="shared" si="1"/>
        <v>453</v>
      </c>
      <c r="AC10" s="83">
        <f t="shared" si="2"/>
        <v>784</v>
      </c>
      <c r="AD10" s="47">
        <f t="shared" si="3"/>
        <v>65.333333333333329</v>
      </c>
      <c r="AE10" s="87">
        <v>0</v>
      </c>
    </row>
    <row r="11" spans="1:31" ht="30.75" customHeight="1">
      <c r="A11" s="86" t="s">
        <v>40</v>
      </c>
      <c r="B11" s="81" t="s">
        <v>92</v>
      </c>
      <c r="C11" s="60">
        <v>39</v>
      </c>
      <c r="D11" s="60">
        <v>67</v>
      </c>
      <c r="E11" s="60">
        <v>106</v>
      </c>
      <c r="F11" s="60">
        <v>40</v>
      </c>
      <c r="G11" s="60">
        <v>50</v>
      </c>
      <c r="H11" s="60">
        <v>90</v>
      </c>
      <c r="I11" s="60">
        <v>41</v>
      </c>
      <c r="J11" s="60">
        <v>41</v>
      </c>
      <c r="K11" s="60">
        <v>82</v>
      </c>
      <c r="L11" s="60">
        <v>37</v>
      </c>
      <c r="M11" s="60">
        <v>60</v>
      </c>
      <c r="N11" s="60">
        <v>97</v>
      </c>
      <c r="O11" s="60">
        <v>43</v>
      </c>
      <c r="P11" s="60">
        <v>55</v>
      </c>
      <c r="Q11" s="60">
        <v>98</v>
      </c>
      <c r="R11" s="60">
        <v>39</v>
      </c>
      <c r="S11" s="60">
        <v>40</v>
      </c>
      <c r="T11" s="60">
        <v>79</v>
      </c>
      <c r="U11" s="60">
        <v>47</v>
      </c>
      <c r="V11" s="60">
        <v>68</v>
      </c>
      <c r="W11" s="60">
        <v>115</v>
      </c>
      <c r="X11" s="60">
        <v>42</v>
      </c>
      <c r="Y11" s="60">
        <v>60</v>
      </c>
      <c r="Z11" s="8">
        <v>102</v>
      </c>
      <c r="AA11" s="60">
        <f t="shared" si="0"/>
        <v>328</v>
      </c>
      <c r="AB11" s="60">
        <f t="shared" si="1"/>
        <v>441</v>
      </c>
      <c r="AC11" s="83">
        <f t="shared" si="2"/>
        <v>769</v>
      </c>
      <c r="AD11" s="47">
        <f t="shared" si="3"/>
        <v>64.083333333333329</v>
      </c>
      <c r="AE11" s="87">
        <v>0</v>
      </c>
    </row>
    <row r="12" spans="1:31" ht="30.75" customHeight="1">
      <c r="A12" s="86" t="s">
        <v>41</v>
      </c>
      <c r="B12" s="81" t="s">
        <v>93</v>
      </c>
      <c r="C12" s="60">
        <v>40</v>
      </c>
      <c r="D12" s="60">
        <v>52</v>
      </c>
      <c r="E12" s="60">
        <v>92</v>
      </c>
      <c r="F12" s="60">
        <v>42</v>
      </c>
      <c r="G12" s="84">
        <v>62</v>
      </c>
      <c r="H12" s="60">
        <v>104</v>
      </c>
      <c r="I12" s="60">
        <v>38</v>
      </c>
      <c r="J12" s="84">
        <v>45</v>
      </c>
      <c r="K12" s="60">
        <v>83</v>
      </c>
      <c r="L12" s="60">
        <v>39</v>
      </c>
      <c r="M12" s="60">
        <v>59</v>
      </c>
      <c r="N12" s="60">
        <v>98</v>
      </c>
      <c r="O12" s="60">
        <v>41</v>
      </c>
      <c r="P12" s="60">
        <v>67</v>
      </c>
      <c r="Q12" s="60">
        <v>108</v>
      </c>
      <c r="R12" s="60">
        <v>37</v>
      </c>
      <c r="S12" s="60">
        <v>60</v>
      </c>
      <c r="T12" s="60">
        <v>97</v>
      </c>
      <c r="U12" s="60">
        <v>47</v>
      </c>
      <c r="V12" s="60">
        <v>80</v>
      </c>
      <c r="W12" s="60">
        <v>127</v>
      </c>
      <c r="X12" s="60">
        <v>43</v>
      </c>
      <c r="Y12" s="60">
        <v>92</v>
      </c>
      <c r="Z12" s="8">
        <v>135</v>
      </c>
      <c r="AA12" s="60">
        <f t="shared" si="0"/>
        <v>327</v>
      </c>
      <c r="AB12" s="60">
        <f t="shared" si="1"/>
        <v>517</v>
      </c>
      <c r="AC12" s="83">
        <f t="shared" si="2"/>
        <v>844</v>
      </c>
      <c r="AD12" s="47">
        <f t="shared" si="3"/>
        <v>70.333333333333329</v>
      </c>
      <c r="AE12" s="87">
        <v>0</v>
      </c>
    </row>
    <row r="13" spans="1:31" ht="30.75" customHeight="1">
      <c r="A13" s="86" t="s">
        <v>42</v>
      </c>
      <c r="B13" s="81" t="s">
        <v>94</v>
      </c>
      <c r="C13" s="60">
        <v>45</v>
      </c>
      <c r="D13" s="84">
        <v>71</v>
      </c>
      <c r="E13" s="60">
        <v>116</v>
      </c>
      <c r="F13" s="60">
        <v>45</v>
      </c>
      <c r="G13" s="60">
        <v>61</v>
      </c>
      <c r="H13" s="60">
        <v>106</v>
      </c>
      <c r="I13" s="60">
        <v>47</v>
      </c>
      <c r="J13" s="60">
        <v>63</v>
      </c>
      <c r="K13" s="60">
        <v>110</v>
      </c>
      <c r="L13" s="60">
        <v>42</v>
      </c>
      <c r="M13" s="60">
        <v>66</v>
      </c>
      <c r="N13" s="60">
        <v>108</v>
      </c>
      <c r="O13" s="60">
        <v>43</v>
      </c>
      <c r="P13" s="60">
        <v>64</v>
      </c>
      <c r="Q13" s="60">
        <v>107</v>
      </c>
      <c r="R13" s="60">
        <v>44</v>
      </c>
      <c r="S13" s="60">
        <v>62</v>
      </c>
      <c r="T13" s="60">
        <v>106</v>
      </c>
      <c r="U13" s="60">
        <v>47</v>
      </c>
      <c r="V13" s="60">
        <v>77</v>
      </c>
      <c r="W13" s="60">
        <v>124</v>
      </c>
      <c r="X13" s="60">
        <v>45</v>
      </c>
      <c r="Y13" s="60">
        <v>95</v>
      </c>
      <c r="Z13" s="8">
        <v>140</v>
      </c>
      <c r="AA13" s="60">
        <f>(X13+U13+R13+O13+L13+I13+F13+C13)</f>
        <v>358</v>
      </c>
      <c r="AB13" s="60">
        <f t="shared" si="1"/>
        <v>559</v>
      </c>
      <c r="AC13" s="83">
        <f t="shared" si="2"/>
        <v>917</v>
      </c>
      <c r="AD13" s="47">
        <f t="shared" si="3"/>
        <v>76.416666666666671</v>
      </c>
      <c r="AE13" s="87">
        <v>0</v>
      </c>
    </row>
    <row r="14" spans="1:31" ht="30.75" customHeight="1">
      <c r="A14" s="86" t="s">
        <v>43</v>
      </c>
      <c r="B14" s="81" t="s">
        <v>95</v>
      </c>
      <c r="C14" s="60">
        <v>38</v>
      </c>
      <c r="D14" s="60">
        <v>54</v>
      </c>
      <c r="E14" s="60">
        <v>92</v>
      </c>
      <c r="F14" s="60">
        <v>38</v>
      </c>
      <c r="G14" s="60">
        <v>27</v>
      </c>
      <c r="H14" s="60">
        <v>65</v>
      </c>
      <c r="I14" s="60">
        <v>35</v>
      </c>
      <c r="J14" s="60">
        <v>40</v>
      </c>
      <c r="K14" s="60">
        <v>75</v>
      </c>
      <c r="L14" s="60">
        <v>35</v>
      </c>
      <c r="M14" s="60">
        <v>41</v>
      </c>
      <c r="N14" s="60">
        <v>76</v>
      </c>
      <c r="O14" s="60">
        <v>38</v>
      </c>
      <c r="P14" s="60">
        <v>51</v>
      </c>
      <c r="Q14" s="60">
        <v>89</v>
      </c>
      <c r="R14" s="60">
        <v>37</v>
      </c>
      <c r="S14" s="60">
        <v>53</v>
      </c>
      <c r="T14" s="60">
        <v>90</v>
      </c>
      <c r="U14" s="60">
        <v>35</v>
      </c>
      <c r="V14" s="60">
        <v>40</v>
      </c>
      <c r="W14" s="60">
        <v>75</v>
      </c>
      <c r="X14" s="60">
        <v>40</v>
      </c>
      <c r="Y14" s="60">
        <v>71</v>
      </c>
      <c r="Z14" s="8">
        <v>111</v>
      </c>
      <c r="AA14" s="60">
        <f t="shared" si="0"/>
        <v>296</v>
      </c>
      <c r="AB14" s="60">
        <f t="shared" si="1"/>
        <v>377</v>
      </c>
      <c r="AC14" s="83">
        <f t="shared" si="2"/>
        <v>673</v>
      </c>
      <c r="AD14" s="47">
        <f t="shared" si="3"/>
        <v>56.083333333333336</v>
      </c>
      <c r="AE14" s="87">
        <v>1</v>
      </c>
    </row>
    <row r="15" spans="1:31" ht="30.75" customHeight="1">
      <c r="A15" s="86" t="s">
        <v>44</v>
      </c>
      <c r="B15" s="81" t="s">
        <v>96</v>
      </c>
      <c r="C15" s="84">
        <v>38</v>
      </c>
      <c r="D15" s="60">
        <v>50</v>
      </c>
      <c r="E15" s="60">
        <v>88</v>
      </c>
      <c r="F15" s="84">
        <v>39</v>
      </c>
      <c r="G15" s="60">
        <v>22</v>
      </c>
      <c r="H15" s="60">
        <v>61</v>
      </c>
      <c r="I15" s="60">
        <v>35</v>
      </c>
      <c r="J15" s="60">
        <v>25</v>
      </c>
      <c r="K15" s="60">
        <v>60</v>
      </c>
      <c r="L15" s="60">
        <v>35</v>
      </c>
      <c r="M15" s="60">
        <v>40</v>
      </c>
      <c r="N15" s="60">
        <v>75</v>
      </c>
      <c r="O15" s="60">
        <v>40</v>
      </c>
      <c r="P15" s="60">
        <v>50</v>
      </c>
      <c r="Q15" s="60">
        <v>90</v>
      </c>
      <c r="R15" s="60">
        <v>35</v>
      </c>
      <c r="S15" s="60">
        <v>44</v>
      </c>
      <c r="T15" s="60">
        <v>79</v>
      </c>
      <c r="U15" s="60">
        <v>44</v>
      </c>
      <c r="V15" s="60">
        <v>57</v>
      </c>
      <c r="W15" s="60">
        <v>101</v>
      </c>
      <c r="X15" s="60">
        <v>35</v>
      </c>
      <c r="Y15" s="60">
        <v>67</v>
      </c>
      <c r="Z15" s="8">
        <v>102</v>
      </c>
      <c r="AA15" s="60">
        <f t="shared" si="0"/>
        <v>301</v>
      </c>
      <c r="AB15" s="60">
        <f t="shared" si="1"/>
        <v>355</v>
      </c>
      <c r="AC15" s="83">
        <f t="shared" si="2"/>
        <v>656</v>
      </c>
      <c r="AD15" s="47">
        <f t="shared" si="3"/>
        <v>54.666666666666664</v>
      </c>
      <c r="AE15" s="87">
        <v>2</v>
      </c>
    </row>
    <row r="16" spans="1:31" ht="30.75" customHeight="1">
      <c r="A16" s="86" t="s">
        <v>45</v>
      </c>
      <c r="B16" s="81" t="s">
        <v>97</v>
      </c>
      <c r="C16" s="60">
        <v>43</v>
      </c>
      <c r="D16" s="60">
        <v>73</v>
      </c>
      <c r="E16" s="60">
        <v>116</v>
      </c>
      <c r="F16" s="60">
        <v>40</v>
      </c>
      <c r="G16" s="60">
        <v>48</v>
      </c>
      <c r="H16" s="60">
        <v>88</v>
      </c>
      <c r="I16" s="60">
        <v>38</v>
      </c>
      <c r="J16" s="60">
        <v>40</v>
      </c>
      <c r="K16" s="60">
        <v>78</v>
      </c>
      <c r="L16" s="60">
        <v>38</v>
      </c>
      <c r="M16" s="60">
        <v>53</v>
      </c>
      <c r="N16" s="60">
        <v>91</v>
      </c>
      <c r="O16" s="60">
        <v>42</v>
      </c>
      <c r="P16" s="60">
        <v>50</v>
      </c>
      <c r="Q16" s="60">
        <v>92</v>
      </c>
      <c r="R16" s="60">
        <v>42</v>
      </c>
      <c r="S16" s="60">
        <v>68</v>
      </c>
      <c r="T16" s="60">
        <v>110</v>
      </c>
      <c r="U16" s="60">
        <v>47</v>
      </c>
      <c r="V16" s="60">
        <v>69</v>
      </c>
      <c r="W16" s="60">
        <v>116</v>
      </c>
      <c r="X16" s="60">
        <v>38</v>
      </c>
      <c r="Y16" s="60">
        <v>83</v>
      </c>
      <c r="Z16" s="8">
        <v>121</v>
      </c>
      <c r="AA16" s="60">
        <f t="shared" si="0"/>
        <v>328</v>
      </c>
      <c r="AB16" s="60">
        <f t="shared" si="1"/>
        <v>484</v>
      </c>
      <c r="AC16" s="83">
        <f t="shared" si="2"/>
        <v>812</v>
      </c>
      <c r="AD16" s="47">
        <f t="shared" si="3"/>
        <v>67.666666666666671</v>
      </c>
      <c r="AE16" s="87">
        <v>0</v>
      </c>
    </row>
    <row r="17" spans="1:31" ht="30.75" customHeight="1">
      <c r="A17" s="86" t="s">
        <v>46</v>
      </c>
      <c r="B17" s="81" t="s">
        <v>98</v>
      </c>
      <c r="C17" s="84">
        <v>41</v>
      </c>
      <c r="D17" s="84">
        <v>57</v>
      </c>
      <c r="E17" s="60">
        <v>98</v>
      </c>
      <c r="F17" s="84">
        <v>38</v>
      </c>
      <c r="G17" s="60">
        <v>50</v>
      </c>
      <c r="H17" s="60">
        <v>88</v>
      </c>
      <c r="I17" s="60">
        <v>40</v>
      </c>
      <c r="J17" s="60">
        <v>40</v>
      </c>
      <c r="K17" s="60">
        <v>80</v>
      </c>
      <c r="L17" s="60">
        <v>40</v>
      </c>
      <c r="M17" s="84">
        <v>49</v>
      </c>
      <c r="N17" s="60">
        <v>89</v>
      </c>
      <c r="O17" s="60">
        <v>42</v>
      </c>
      <c r="P17" s="60">
        <v>53</v>
      </c>
      <c r="Q17" s="60">
        <v>95</v>
      </c>
      <c r="R17" s="60">
        <v>38</v>
      </c>
      <c r="S17" s="60">
        <v>54</v>
      </c>
      <c r="T17" s="60">
        <v>92</v>
      </c>
      <c r="U17" s="60">
        <v>46</v>
      </c>
      <c r="V17" s="60">
        <v>74</v>
      </c>
      <c r="W17" s="60">
        <v>120</v>
      </c>
      <c r="X17" s="60">
        <v>38</v>
      </c>
      <c r="Y17" s="60">
        <v>63</v>
      </c>
      <c r="Z17" s="8">
        <v>101</v>
      </c>
      <c r="AA17" s="60">
        <f t="shared" si="0"/>
        <v>323</v>
      </c>
      <c r="AB17" s="60">
        <f t="shared" si="1"/>
        <v>440</v>
      </c>
      <c r="AC17" s="83">
        <f t="shared" si="2"/>
        <v>763</v>
      </c>
      <c r="AD17" s="47">
        <f t="shared" si="3"/>
        <v>63.583333333333336</v>
      </c>
      <c r="AE17" s="87">
        <v>0</v>
      </c>
    </row>
    <row r="18" spans="1:31" ht="30.75" customHeight="1">
      <c r="A18" s="86" t="s">
        <v>47</v>
      </c>
      <c r="B18" s="81" t="s">
        <v>99</v>
      </c>
      <c r="C18" s="60">
        <v>41</v>
      </c>
      <c r="D18" s="60">
        <v>73</v>
      </c>
      <c r="E18" s="60">
        <v>114</v>
      </c>
      <c r="F18" s="60">
        <v>42</v>
      </c>
      <c r="G18" s="60">
        <v>56</v>
      </c>
      <c r="H18" s="60">
        <v>98</v>
      </c>
      <c r="I18" s="60">
        <v>39</v>
      </c>
      <c r="J18" s="60">
        <v>43</v>
      </c>
      <c r="K18" s="60">
        <v>82</v>
      </c>
      <c r="L18" s="60">
        <v>41</v>
      </c>
      <c r="M18" s="60">
        <v>46</v>
      </c>
      <c r="N18" s="60">
        <v>87</v>
      </c>
      <c r="O18" s="60">
        <v>40</v>
      </c>
      <c r="P18" s="60">
        <v>50</v>
      </c>
      <c r="Q18" s="60">
        <v>90</v>
      </c>
      <c r="R18" s="60">
        <v>36</v>
      </c>
      <c r="S18" s="60">
        <v>50</v>
      </c>
      <c r="T18" s="60">
        <v>86</v>
      </c>
      <c r="U18" s="60">
        <v>45</v>
      </c>
      <c r="V18" s="60">
        <v>76</v>
      </c>
      <c r="W18" s="60">
        <v>121</v>
      </c>
      <c r="X18" s="60">
        <v>39</v>
      </c>
      <c r="Y18" s="60">
        <v>70</v>
      </c>
      <c r="Z18" s="8">
        <v>109</v>
      </c>
      <c r="AA18" s="60">
        <f t="shared" si="0"/>
        <v>323</v>
      </c>
      <c r="AB18" s="60">
        <f t="shared" si="1"/>
        <v>464</v>
      </c>
      <c r="AC18" s="83">
        <f t="shared" si="2"/>
        <v>787</v>
      </c>
      <c r="AD18" s="47">
        <f t="shared" si="3"/>
        <v>65.583333333333329</v>
      </c>
      <c r="AE18" s="87">
        <v>0</v>
      </c>
    </row>
    <row r="19" spans="1:31" ht="30.75" customHeight="1">
      <c r="A19" s="86" t="s">
        <v>48</v>
      </c>
      <c r="B19" s="81" t="s">
        <v>100</v>
      </c>
      <c r="C19" s="60">
        <v>39</v>
      </c>
      <c r="D19" s="60">
        <v>44</v>
      </c>
      <c r="E19" s="60">
        <v>83</v>
      </c>
      <c r="F19" s="60">
        <v>38</v>
      </c>
      <c r="G19" s="60">
        <v>40</v>
      </c>
      <c r="H19" s="60">
        <v>78</v>
      </c>
      <c r="I19" s="60">
        <v>35</v>
      </c>
      <c r="J19" s="60">
        <v>40</v>
      </c>
      <c r="K19" s="60">
        <v>75</v>
      </c>
      <c r="L19" s="60">
        <v>41</v>
      </c>
      <c r="M19" s="60">
        <v>44</v>
      </c>
      <c r="N19" s="60">
        <v>85</v>
      </c>
      <c r="O19" s="60">
        <v>42</v>
      </c>
      <c r="P19" s="60">
        <v>50</v>
      </c>
      <c r="Q19" s="60">
        <v>92</v>
      </c>
      <c r="R19" s="60">
        <v>38</v>
      </c>
      <c r="S19" s="60">
        <v>48</v>
      </c>
      <c r="T19" s="60">
        <v>86</v>
      </c>
      <c r="U19" s="60">
        <v>47</v>
      </c>
      <c r="V19" s="60">
        <v>54</v>
      </c>
      <c r="W19" s="60">
        <v>101</v>
      </c>
      <c r="X19" s="60">
        <v>42</v>
      </c>
      <c r="Y19" s="60">
        <v>75</v>
      </c>
      <c r="Z19" s="8">
        <v>117</v>
      </c>
      <c r="AA19" s="60">
        <f t="shared" si="0"/>
        <v>322</v>
      </c>
      <c r="AB19" s="60">
        <f t="shared" si="1"/>
        <v>395</v>
      </c>
      <c r="AC19" s="83">
        <f t="shared" si="2"/>
        <v>717</v>
      </c>
      <c r="AD19" s="47">
        <f t="shared" si="3"/>
        <v>59.75</v>
      </c>
      <c r="AE19" s="87">
        <v>0</v>
      </c>
    </row>
    <row r="20" spans="1:31" ht="30.75" customHeight="1">
      <c r="A20" s="86" t="s">
        <v>49</v>
      </c>
      <c r="B20" s="81" t="s">
        <v>101</v>
      </c>
      <c r="C20" s="60">
        <v>45</v>
      </c>
      <c r="D20" s="60">
        <v>70</v>
      </c>
      <c r="E20" s="60">
        <v>115</v>
      </c>
      <c r="F20" s="60">
        <v>40</v>
      </c>
      <c r="G20" s="60">
        <v>40</v>
      </c>
      <c r="H20" s="60">
        <v>80</v>
      </c>
      <c r="I20" s="60">
        <v>42</v>
      </c>
      <c r="J20" s="60">
        <v>51</v>
      </c>
      <c r="K20" s="60">
        <v>93</v>
      </c>
      <c r="L20" s="60">
        <v>42</v>
      </c>
      <c r="M20" s="60">
        <v>44</v>
      </c>
      <c r="N20" s="60">
        <v>86</v>
      </c>
      <c r="O20" s="60">
        <v>43</v>
      </c>
      <c r="P20" s="60">
        <v>53</v>
      </c>
      <c r="Q20" s="60">
        <v>96</v>
      </c>
      <c r="R20" s="60">
        <v>41</v>
      </c>
      <c r="S20" s="60">
        <v>56</v>
      </c>
      <c r="T20" s="60">
        <v>97</v>
      </c>
      <c r="U20" s="60">
        <v>47</v>
      </c>
      <c r="V20" s="60">
        <v>69</v>
      </c>
      <c r="W20" s="60">
        <v>116</v>
      </c>
      <c r="X20" s="60">
        <v>41</v>
      </c>
      <c r="Y20" s="60">
        <v>85</v>
      </c>
      <c r="Z20" s="8">
        <v>126</v>
      </c>
      <c r="AA20" s="60">
        <f t="shared" si="0"/>
        <v>341</v>
      </c>
      <c r="AB20" s="60">
        <f t="shared" si="1"/>
        <v>468</v>
      </c>
      <c r="AC20" s="83">
        <f t="shared" si="2"/>
        <v>809</v>
      </c>
      <c r="AD20" s="47">
        <f t="shared" si="3"/>
        <v>67.416666666666671</v>
      </c>
      <c r="AE20" s="88">
        <v>0</v>
      </c>
    </row>
    <row r="21" spans="1:31" ht="30.75" customHeight="1">
      <c r="A21" s="86" t="s">
        <v>50</v>
      </c>
      <c r="B21" s="81" t="s">
        <v>102</v>
      </c>
      <c r="C21" s="60">
        <v>39</v>
      </c>
      <c r="D21" s="60">
        <v>45</v>
      </c>
      <c r="E21" s="60">
        <v>84</v>
      </c>
      <c r="F21" s="84">
        <v>40</v>
      </c>
      <c r="G21" s="60">
        <v>40</v>
      </c>
      <c r="H21" s="60">
        <v>80</v>
      </c>
      <c r="I21" s="60">
        <v>35</v>
      </c>
      <c r="J21" s="60">
        <v>40</v>
      </c>
      <c r="K21" s="60">
        <v>75</v>
      </c>
      <c r="L21" s="60">
        <v>36</v>
      </c>
      <c r="M21" s="60">
        <v>40</v>
      </c>
      <c r="N21" s="60">
        <v>76</v>
      </c>
      <c r="O21" s="60">
        <v>43</v>
      </c>
      <c r="P21" s="60">
        <v>43</v>
      </c>
      <c r="Q21" s="60">
        <v>86</v>
      </c>
      <c r="R21" s="60">
        <v>36</v>
      </c>
      <c r="S21" s="60">
        <v>40</v>
      </c>
      <c r="T21" s="60">
        <v>76</v>
      </c>
      <c r="U21" s="60">
        <v>35</v>
      </c>
      <c r="V21" s="60">
        <v>72</v>
      </c>
      <c r="W21" s="60">
        <v>107</v>
      </c>
      <c r="X21" s="60">
        <v>38</v>
      </c>
      <c r="Y21" s="60">
        <v>67</v>
      </c>
      <c r="Z21" s="8">
        <v>105</v>
      </c>
      <c r="AA21" s="60">
        <f t="shared" si="0"/>
        <v>302</v>
      </c>
      <c r="AB21" s="60">
        <f t="shared" si="1"/>
        <v>387</v>
      </c>
      <c r="AC21" s="83">
        <f t="shared" si="2"/>
        <v>689</v>
      </c>
      <c r="AD21" s="47">
        <f t="shared" si="3"/>
        <v>57.416666666666664</v>
      </c>
      <c r="AE21" s="87">
        <v>0</v>
      </c>
    </row>
    <row r="22" spans="1:31" ht="30.75" customHeight="1">
      <c r="A22" s="86" t="s">
        <v>51</v>
      </c>
      <c r="B22" s="81" t="s">
        <v>103</v>
      </c>
      <c r="C22" s="60">
        <v>38</v>
      </c>
      <c r="D22" s="60">
        <v>56</v>
      </c>
      <c r="E22" s="60">
        <v>94</v>
      </c>
      <c r="F22" s="60">
        <v>39</v>
      </c>
      <c r="G22" s="60">
        <v>43</v>
      </c>
      <c r="H22" s="60">
        <v>82</v>
      </c>
      <c r="I22" s="60">
        <v>36</v>
      </c>
      <c r="J22" s="60">
        <v>41</v>
      </c>
      <c r="K22" s="60">
        <v>77</v>
      </c>
      <c r="L22" s="60">
        <v>39</v>
      </c>
      <c r="M22" s="60">
        <v>48</v>
      </c>
      <c r="N22" s="60">
        <v>87</v>
      </c>
      <c r="O22" s="60">
        <v>39</v>
      </c>
      <c r="P22" s="60">
        <v>53</v>
      </c>
      <c r="Q22" s="60">
        <v>92</v>
      </c>
      <c r="R22" s="60">
        <v>38</v>
      </c>
      <c r="S22" s="60">
        <v>50</v>
      </c>
      <c r="T22" s="60">
        <v>88</v>
      </c>
      <c r="U22" s="60">
        <v>35</v>
      </c>
      <c r="V22" s="60">
        <v>65</v>
      </c>
      <c r="W22" s="60">
        <v>100</v>
      </c>
      <c r="X22" s="60">
        <v>36</v>
      </c>
      <c r="Y22" s="60">
        <v>73</v>
      </c>
      <c r="Z22" s="8">
        <v>109</v>
      </c>
      <c r="AA22" s="60">
        <f t="shared" si="0"/>
        <v>300</v>
      </c>
      <c r="AB22" s="60">
        <f t="shared" si="1"/>
        <v>429</v>
      </c>
      <c r="AC22" s="83">
        <f t="shared" si="2"/>
        <v>729</v>
      </c>
      <c r="AD22" s="47">
        <f t="shared" si="3"/>
        <v>60.75</v>
      </c>
      <c r="AE22" s="87">
        <v>0</v>
      </c>
    </row>
    <row r="23" spans="1:31" ht="30.75" customHeight="1">
      <c r="A23" s="86" t="s">
        <v>52</v>
      </c>
      <c r="B23" s="81" t="s">
        <v>104</v>
      </c>
      <c r="C23" s="60">
        <v>38</v>
      </c>
      <c r="D23" s="60">
        <v>64</v>
      </c>
      <c r="E23" s="60">
        <v>102</v>
      </c>
      <c r="F23" s="60">
        <v>37</v>
      </c>
      <c r="G23" s="60">
        <v>40</v>
      </c>
      <c r="H23" s="60">
        <v>77</v>
      </c>
      <c r="I23" s="60">
        <v>36</v>
      </c>
      <c r="J23" s="60">
        <v>14</v>
      </c>
      <c r="K23" s="60">
        <v>50</v>
      </c>
      <c r="L23" s="60">
        <v>37</v>
      </c>
      <c r="M23" s="60">
        <v>40</v>
      </c>
      <c r="N23" s="60">
        <v>77</v>
      </c>
      <c r="O23" s="60">
        <v>35</v>
      </c>
      <c r="P23" s="60">
        <v>41</v>
      </c>
      <c r="Q23" s="60">
        <v>76</v>
      </c>
      <c r="R23" s="60">
        <v>35</v>
      </c>
      <c r="S23" s="60">
        <v>56</v>
      </c>
      <c r="T23" s="60">
        <v>91</v>
      </c>
      <c r="U23" s="60">
        <v>35</v>
      </c>
      <c r="V23" s="60">
        <v>40</v>
      </c>
      <c r="W23" s="60">
        <v>75</v>
      </c>
      <c r="X23" s="60">
        <v>36</v>
      </c>
      <c r="Y23" s="60">
        <v>41</v>
      </c>
      <c r="Z23" s="8">
        <v>77</v>
      </c>
      <c r="AA23" s="60">
        <f t="shared" si="0"/>
        <v>289</v>
      </c>
      <c r="AB23" s="60">
        <f t="shared" si="1"/>
        <v>336</v>
      </c>
      <c r="AC23" s="83">
        <f t="shared" si="2"/>
        <v>625</v>
      </c>
      <c r="AD23" s="47">
        <f t="shared" si="3"/>
        <v>52.083333333333336</v>
      </c>
      <c r="AE23" s="87">
        <v>1</v>
      </c>
    </row>
    <row r="24" spans="1:31" ht="30.75" customHeight="1">
      <c r="A24" s="86" t="s">
        <v>53</v>
      </c>
      <c r="B24" s="81" t="s">
        <v>105</v>
      </c>
      <c r="C24" s="60">
        <v>39</v>
      </c>
      <c r="D24" s="60">
        <v>58</v>
      </c>
      <c r="E24" s="60">
        <v>97</v>
      </c>
      <c r="F24" s="60">
        <v>39</v>
      </c>
      <c r="G24" s="60">
        <v>61</v>
      </c>
      <c r="H24" s="60">
        <v>100</v>
      </c>
      <c r="I24" s="60">
        <v>40</v>
      </c>
      <c r="J24" s="60">
        <v>42</v>
      </c>
      <c r="K24" s="60">
        <v>82</v>
      </c>
      <c r="L24" s="60">
        <v>39</v>
      </c>
      <c r="M24" s="60">
        <v>40</v>
      </c>
      <c r="N24" s="60">
        <v>79</v>
      </c>
      <c r="O24" s="60">
        <v>41</v>
      </c>
      <c r="P24" s="60">
        <v>52</v>
      </c>
      <c r="Q24" s="60">
        <v>93</v>
      </c>
      <c r="R24" s="60">
        <v>40</v>
      </c>
      <c r="S24" s="60">
        <v>60</v>
      </c>
      <c r="T24" s="60">
        <v>100</v>
      </c>
      <c r="U24" s="60">
        <v>45</v>
      </c>
      <c r="V24" s="60">
        <v>59</v>
      </c>
      <c r="W24" s="60">
        <v>104</v>
      </c>
      <c r="X24" s="60">
        <v>42</v>
      </c>
      <c r="Y24" s="60">
        <v>67</v>
      </c>
      <c r="Z24" s="8">
        <v>109</v>
      </c>
      <c r="AA24" s="60">
        <f t="shared" si="0"/>
        <v>325</v>
      </c>
      <c r="AB24" s="60">
        <f t="shared" si="1"/>
        <v>439</v>
      </c>
      <c r="AC24" s="83">
        <f t="shared" si="2"/>
        <v>764</v>
      </c>
      <c r="AD24" s="47">
        <f t="shared" si="3"/>
        <v>63.666666666666664</v>
      </c>
      <c r="AE24" s="87">
        <v>0</v>
      </c>
    </row>
    <row r="25" spans="1:31" ht="30.75" customHeight="1">
      <c r="A25" s="86" t="s">
        <v>54</v>
      </c>
      <c r="B25" s="81" t="s">
        <v>106</v>
      </c>
      <c r="C25" s="60">
        <v>38</v>
      </c>
      <c r="D25" s="60">
        <v>61</v>
      </c>
      <c r="E25" s="60">
        <v>99</v>
      </c>
      <c r="F25" s="60">
        <v>39</v>
      </c>
      <c r="G25" s="60">
        <v>67</v>
      </c>
      <c r="H25" s="60">
        <v>106</v>
      </c>
      <c r="I25" s="60">
        <v>37</v>
      </c>
      <c r="J25" s="60">
        <v>40</v>
      </c>
      <c r="K25" s="60">
        <v>77</v>
      </c>
      <c r="L25" s="60">
        <v>37</v>
      </c>
      <c r="M25" s="60">
        <v>45</v>
      </c>
      <c r="N25" s="60">
        <v>82</v>
      </c>
      <c r="O25" s="60">
        <v>40</v>
      </c>
      <c r="P25" s="60">
        <v>56</v>
      </c>
      <c r="Q25" s="60">
        <v>96</v>
      </c>
      <c r="R25" s="60">
        <v>40</v>
      </c>
      <c r="S25" s="60">
        <v>50</v>
      </c>
      <c r="T25" s="60">
        <v>90</v>
      </c>
      <c r="U25" s="60">
        <v>43</v>
      </c>
      <c r="V25" s="60">
        <v>72</v>
      </c>
      <c r="W25" s="60">
        <v>115</v>
      </c>
      <c r="X25" s="60">
        <v>39</v>
      </c>
      <c r="Y25" s="60">
        <v>73</v>
      </c>
      <c r="Z25" s="8">
        <v>112</v>
      </c>
      <c r="AA25" s="60">
        <f t="shared" si="0"/>
        <v>313</v>
      </c>
      <c r="AB25" s="60">
        <f t="shared" si="1"/>
        <v>464</v>
      </c>
      <c r="AC25" s="83">
        <f t="shared" si="2"/>
        <v>777</v>
      </c>
      <c r="AD25" s="47">
        <f t="shared" si="3"/>
        <v>64.75</v>
      </c>
      <c r="AE25" s="87">
        <v>0</v>
      </c>
    </row>
    <row r="26" spans="1:31" ht="30.75" customHeight="1">
      <c r="A26" s="86" t="s">
        <v>55</v>
      </c>
      <c r="B26" s="81" t="s">
        <v>107</v>
      </c>
      <c r="C26" s="60">
        <v>41</v>
      </c>
      <c r="D26" s="60">
        <v>57</v>
      </c>
      <c r="E26" s="60">
        <v>98</v>
      </c>
      <c r="F26" s="60">
        <v>39</v>
      </c>
      <c r="G26" s="60">
        <v>32</v>
      </c>
      <c r="H26" s="60">
        <v>71</v>
      </c>
      <c r="I26" s="60">
        <v>38</v>
      </c>
      <c r="J26" s="60">
        <v>40</v>
      </c>
      <c r="K26" s="60">
        <v>78</v>
      </c>
      <c r="L26" s="60">
        <v>40</v>
      </c>
      <c r="M26" s="60">
        <v>54</v>
      </c>
      <c r="N26" s="60">
        <v>94</v>
      </c>
      <c r="O26" s="60">
        <v>36</v>
      </c>
      <c r="P26" s="60">
        <v>40</v>
      </c>
      <c r="Q26" s="60">
        <v>76</v>
      </c>
      <c r="R26" s="60">
        <v>35</v>
      </c>
      <c r="S26" s="60">
        <v>34</v>
      </c>
      <c r="T26" s="60">
        <v>69</v>
      </c>
      <c r="U26" s="60">
        <v>41</v>
      </c>
      <c r="V26" s="60">
        <v>56</v>
      </c>
      <c r="W26" s="60">
        <v>97</v>
      </c>
      <c r="X26" s="60">
        <v>40</v>
      </c>
      <c r="Y26" s="60">
        <v>61</v>
      </c>
      <c r="Z26" s="8">
        <v>101</v>
      </c>
      <c r="AA26" s="60">
        <f t="shared" si="0"/>
        <v>310</v>
      </c>
      <c r="AB26" s="60">
        <f t="shared" si="1"/>
        <v>374</v>
      </c>
      <c r="AC26" s="83">
        <f t="shared" si="2"/>
        <v>684</v>
      </c>
      <c r="AD26" s="47">
        <f t="shared" si="3"/>
        <v>57</v>
      </c>
      <c r="AE26" s="87">
        <v>2</v>
      </c>
    </row>
    <row r="27" spans="1:31" ht="30.75" customHeight="1">
      <c r="A27" s="86" t="s">
        <v>56</v>
      </c>
      <c r="B27" s="81" t="s">
        <v>108</v>
      </c>
      <c r="C27" s="60">
        <v>40</v>
      </c>
      <c r="D27" s="60">
        <v>69</v>
      </c>
      <c r="E27" s="60">
        <v>109</v>
      </c>
      <c r="F27" s="60">
        <v>36</v>
      </c>
      <c r="G27" s="60">
        <v>57</v>
      </c>
      <c r="H27" s="60">
        <v>93</v>
      </c>
      <c r="I27" s="60">
        <v>37</v>
      </c>
      <c r="J27" s="60">
        <v>44</v>
      </c>
      <c r="K27" s="60">
        <v>81</v>
      </c>
      <c r="L27" s="60">
        <v>38</v>
      </c>
      <c r="M27" s="60">
        <v>61</v>
      </c>
      <c r="N27" s="60">
        <v>99</v>
      </c>
      <c r="O27" s="60">
        <v>40</v>
      </c>
      <c r="P27" s="60">
        <v>40</v>
      </c>
      <c r="Q27" s="60">
        <v>80</v>
      </c>
      <c r="R27" s="60">
        <v>39</v>
      </c>
      <c r="S27" s="60">
        <v>70</v>
      </c>
      <c r="T27" s="60">
        <v>109</v>
      </c>
      <c r="U27" s="60">
        <v>46</v>
      </c>
      <c r="V27" s="60">
        <v>72</v>
      </c>
      <c r="W27" s="60">
        <v>118</v>
      </c>
      <c r="X27" s="60">
        <v>40</v>
      </c>
      <c r="Y27" s="60">
        <v>50</v>
      </c>
      <c r="Z27" s="8">
        <v>90</v>
      </c>
      <c r="AA27" s="60">
        <f t="shared" si="0"/>
        <v>316</v>
      </c>
      <c r="AB27" s="60">
        <f t="shared" si="1"/>
        <v>463</v>
      </c>
      <c r="AC27" s="83">
        <f t="shared" si="2"/>
        <v>779</v>
      </c>
      <c r="AD27" s="47">
        <f t="shared" si="3"/>
        <v>64.916666666666671</v>
      </c>
      <c r="AE27" s="87">
        <v>0</v>
      </c>
    </row>
    <row r="28" spans="1:31" ht="30.75" customHeight="1">
      <c r="A28" s="86" t="s">
        <v>57</v>
      </c>
      <c r="B28" s="81" t="s">
        <v>109</v>
      </c>
      <c r="C28" s="60">
        <v>39</v>
      </c>
      <c r="D28" s="60">
        <v>65</v>
      </c>
      <c r="E28" s="60">
        <v>104</v>
      </c>
      <c r="F28" s="60">
        <v>37</v>
      </c>
      <c r="G28" s="60">
        <v>54</v>
      </c>
      <c r="H28" s="60">
        <v>91</v>
      </c>
      <c r="I28" s="60">
        <v>39</v>
      </c>
      <c r="J28" s="60">
        <v>40</v>
      </c>
      <c r="K28" s="60">
        <v>79</v>
      </c>
      <c r="L28" s="60">
        <v>39</v>
      </c>
      <c r="M28" s="60">
        <v>40</v>
      </c>
      <c r="N28" s="60">
        <v>79</v>
      </c>
      <c r="O28" s="60">
        <v>40</v>
      </c>
      <c r="P28" s="60">
        <v>16</v>
      </c>
      <c r="Q28" s="60">
        <v>56</v>
      </c>
      <c r="R28" s="60">
        <v>37</v>
      </c>
      <c r="S28" s="60">
        <v>40</v>
      </c>
      <c r="T28" s="60">
        <v>77</v>
      </c>
      <c r="U28" s="60">
        <v>35</v>
      </c>
      <c r="V28" s="60">
        <v>53</v>
      </c>
      <c r="W28" s="60">
        <v>88</v>
      </c>
      <c r="X28" s="60">
        <v>36</v>
      </c>
      <c r="Y28" s="60">
        <v>43</v>
      </c>
      <c r="Z28" s="8">
        <v>79</v>
      </c>
      <c r="AA28" s="60">
        <f t="shared" si="0"/>
        <v>302</v>
      </c>
      <c r="AB28" s="60">
        <f t="shared" si="1"/>
        <v>351</v>
      </c>
      <c r="AC28" s="83">
        <f t="shared" si="2"/>
        <v>653</v>
      </c>
      <c r="AD28" s="47">
        <f t="shared" si="3"/>
        <v>54.416666666666664</v>
      </c>
      <c r="AE28" s="87">
        <v>1</v>
      </c>
    </row>
    <row r="29" spans="1:31" ht="30.75" customHeight="1">
      <c r="A29" s="86" t="s">
        <v>58</v>
      </c>
      <c r="B29" s="81" t="s">
        <v>110</v>
      </c>
      <c r="C29" s="60">
        <v>35</v>
      </c>
      <c r="D29" s="60">
        <v>50</v>
      </c>
      <c r="E29" s="60">
        <v>85</v>
      </c>
      <c r="F29" s="60">
        <v>30</v>
      </c>
      <c r="G29" s="60">
        <v>60</v>
      </c>
      <c r="H29" s="60">
        <v>90</v>
      </c>
      <c r="I29" s="60">
        <v>35</v>
      </c>
      <c r="J29" s="60">
        <v>8</v>
      </c>
      <c r="K29" s="60">
        <v>43</v>
      </c>
      <c r="L29" s="60">
        <v>35</v>
      </c>
      <c r="M29" s="60">
        <v>40</v>
      </c>
      <c r="N29" s="60">
        <v>75</v>
      </c>
      <c r="O29" s="60">
        <v>38</v>
      </c>
      <c r="P29" s="60">
        <v>24</v>
      </c>
      <c r="Q29" s="60">
        <v>62</v>
      </c>
      <c r="R29" s="60">
        <v>36</v>
      </c>
      <c r="S29" s="60">
        <v>47</v>
      </c>
      <c r="T29" s="60">
        <v>83</v>
      </c>
      <c r="U29" s="60">
        <v>40</v>
      </c>
      <c r="V29" s="60">
        <v>35</v>
      </c>
      <c r="W29" s="60">
        <v>75</v>
      </c>
      <c r="X29" s="60">
        <v>35</v>
      </c>
      <c r="Y29" s="60">
        <v>53</v>
      </c>
      <c r="Z29" s="8">
        <v>88</v>
      </c>
      <c r="AA29" s="60">
        <f t="shared" si="0"/>
        <v>284</v>
      </c>
      <c r="AB29" s="60">
        <f t="shared" si="1"/>
        <v>317</v>
      </c>
      <c r="AC29" s="83">
        <f t="shared" si="2"/>
        <v>601</v>
      </c>
      <c r="AD29" s="47">
        <f t="shared" si="3"/>
        <v>50.083333333333336</v>
      </c>
      <c r="AE29" s="87">
        <v>3</v>
      </c>
    </row>
    <row r="30" spans="1:31" ht="30.75" customHeight="1">
      <c r="A30" s="86" t="s">
        <v>59</v>
      </c>
      <c r="B30" s="81" t="s">
        <v>111</v>
      </c>
      <c r="C30" s="60">
        <v>40</v>
      </c>
      <c r="D30" s="60">
        <v>55</v>
      </c>
      <c r="E30" s="60">
        <v>95</v>
      </c>
      <c r="F30" s="60">
        <v>42</v>
      </c>
      <c r="G30" s="60">
        <v>60</v>
      </c>
      <c r="H30" s="60">
        <v>102</v>
      </c>
      <c r="I30" s="60">
        <v>40</v>
      </c>
      <c r="J30" s="60">
        <v>50</v>
      </c>
      <c r="K30" s="60">
        <v>90</v>
      </c>
      <c r="L30" s="60">
        <v>41</v>
      </c>
      <c r="M30" s="60">
        <v>40</v>
      </c>
      <c r="N30" s="60">
        <v>81</v>
      </c>
      <c r="O30" s="60">
        <v>41</v>
      </c>
      <c r="P30" s="60">
        <v>40</v>
      </c>
      <c r="Q30" s="60">
        <v>81</v>
      </c>
      <c r="R30" s="60">
        <v>41</v>
      </c>
      <c r="S30" s="60">
        <v>47</v>
      </c>
      <c r="T30" s="60">
        <v>88</v>
      </c>
      <c r="U30" s="60">
        <v>44</v>
      </c>
      <c r="V30" s="60">
        <v>72</v>
      </c>
      <c r="W30" s="60">
        <v>116</v>
      </c>
      <c r="X30" s="60">
        <v>39</v>
      </c>
      <c r="Y30" s="60">
        <v>66</v>
      </c>
      <c r="Z30" s="8">
        <v>105</v>
      </c>
      <c r="AA30" s="60">
        <f t="shared" si="0"/>
        <v>328</v>
      </c>
      <c r="AB30" s="60">
        <f t="shared" si="1"/>
        <v>430</v>
      </c>
      <c r="AC30" s="83">
        <f t="shared" si="2"/>
        <v>758</v>
      </c>
      <c r="AD30" s="47">
        <f t="shared" si="3"/>
        <v>63.166666666666664</v>
      </c>
      <c r="AE30" s="87">
        <v>0</v>
      </c>
    </row>
    <row r="31" spans="1:31" ht="30.75" customHeight="1">
      <c r="A31" s="86" t="s">
        <v>60</v>
      </c>
      <c r="B31" s="81" t="s">
        <v>112</v>
      </c>
      <c r="C31" s="60">
        <v>37</v>
      </c>
      <c r="D31" s="60">
        <v>30</v>
      </c>
      <c r="E31" s="60">
        <v>67</v>
      </c>
      <c r="F31" s="60">
        <v>35</v>
      </c>
      <c r="G31" s="60">
        <v>32</v>
      </c>
      <c r="H31" s="60">
        <v>67</v>
      </c>
      <c r="I31" s="60">
        <v>35</v>
      </c>
      <c r="J31" s="60">
        <v>6</v>
      </c>
      <c r="K31" s="60">
        <v>41</v>
      </c>
      <c r="L31" s="60">
        <v>35</v>
      </c>
      <c r="M31" s="60">
        <v>22</v>
      </c>
      <c r="N31" s="60">
        <v>57</v>
      </c>
      <c r="O31" s="60">
        <v>38</v>
      </c>
      <c r="P31" s="60">
        <v>40</v>
      </c>
      <c r="Q31" s="60">
        <v>78</v>
      </c>
      <c r="R31" s="60">
        <v>35</v>
      </c>
      <c r="S31" s="60">
        <v>40</v>
      </c>
      <c r="T31" s="60">
        <v>75</v>
      </c>
      <c r="U31" s="60">
        <v>41</v>
      </c>
      <c r="V31" s="60">
        <v>32</v>
      </c>
      <c r="W31" s="60">
        <v>73</v>
      </c>
      <c r="X31" s="60">
        <v>35</v>
      </c>
      <c r="Y31" s="60">
        <v>27</v>
      </c>
      <c r="Z31" s="8">
        <v>62</v>
      </c>
      <c r="AA31" s="60">
        <f t="shared" si="0"/>
        <v>291</v>
      </c>
      <c r="AB31" s="60">
        <f t="shared" si="1"/>
        <v>229</v>
      </c>
      <c r="AC31" s="83">
        <f t="shared" si="2"/>
        <v>520</v>
      </c>
      <c r="AD31" s="47">
        <f t="shared" si="3"/>
        <v>43.333333333333336</v>
      </c>
      <c r="AE31" s="87">
        <v>6</v>
      </c>
    </row>
    <row r="32" spans="1:31" ht="30.75" customHeight="1">
      <c r="A32" s="86" t="s">
        <v>61</v>
      </c>
      <c r="B32" s="81" t="s">
        <v>113</v>
      </c>
      <c r="C32" s="60">
        <v>40</v>
      </c>
      <c r="D32" s="60">
        <v>61</v>
      </c>
      <c r="E32" s="60">
        <v>101</v>
      </c>
      <c r="F32" s="60">
        <v>37</v>
      </c>
      <c r="G32" s="60">
        <v>63</v>
      </c>
      <c r="H32" s="60">
        <v>100</v>
      </c>
      <c r="I32" s="60">
        <v>35</v>
      </c>
      <c r="J32" s="60">
        <v>41</v>
      </c>
      <c r="K32" s="60">
        <v>76</v>
      </c>
      <c r="L32" s="60">
        <v>36</v>
      </c>
      <c r="M32" s="60">
        <v>45</v>
      </c>
      <c r="N32" s="60">
        <v>81</v>
      </c>
      <c r="O32" s="60">
        <v>38</v>
      </c>
      <c r="P32" s="60">
        <v>48</v>
      </c>
      <c r="Q32" s="60">
        <v>86</v>
      </c>
      <c r="R32" s="60">
        <v>36</v>
      </c>
      <c r="S32" s="60">
        <v>40</v>
      </c>
      <c r="T32" s="60">
        <v>76</v>
      </c>
      <c r="U32" s="60">
        <v>43</v>
      </c>
      <c r="V32" s="60">
        <v>58</v>
      </c>
      <c r="W32" s="60">
        <v>101</v>
      </c>
      <c r="X32" s="60">
        <v>38</v>
      </c>
      <c r="Y32" s="60">
        <v>58</v>
      </c>
      <c r="Z32" s="8">
        <v>96</v>
      </c>
      <c r="AA32" s="60">
        <f t="shared" si="0"/>
        <v>303</v>
      </c>
      <c r="AB32" s="60">
        <f t="shared" si="1"/>
        <v>414</v>
      </c>
      <c r="AC32" s="83">
        <f t="shared" si="2"/>
        <v>717</v>
      </c>
      <c r="AD32" s="47">
        <f t="shared" si="3"/>
        <v>59.75</v>
      </c>
      <c r="AE32" s="87">
        <v>0</v>
      </c>
    </row>
    <row r="33" spans="1:31" ht="30.75" customHeight="1">
      <c r="A33" s="86" t="s">
        <v>62</v>
      </c>
      <c r="B33" s="81" t="s">
        <v>114</v>
      </c>
      <c r="C33" s="60">
        <v>42</v>
      </c>
      <c r="D33" s="60">
        <v>65</v>
      </c>
      <c r="E33" s="60">
        <v>107</v>
      </c>
      <c r="F33" s="60">
        <v>38</v>
      </c>
      <c r="G33" s="60">
        <v>58</v>
      </c>
      <c r="H33" s="60">
        <v>96</v>
      </c>
      <c r="I33" s="60">
        <v>40</v>
      </c>
      <c r="J33" s="60">
        <v>40</v>
      </c>
      <c r="K33" s="60">
        <v>80</v>
      </c>
      <c r="L33" s="60">
        <v>41</v>
      </c>
      <c r="M33" s="60">
        <v>48</v>
      </c>
      <c r="N33" s="60">
        <v>89</v>
      </c>
      <c r="O33" s="60">
        <v>42</v>
      </c>
      <c r="P33" s="60">
        <v>52</v>
      </c>
      <c r="Q33" s="60">
        <v>94</v>
      </c>
      <c r="R33" s="60">
        <v>38</v>
      </c>
      <c r="S33" s="60">
        <v>44</v>
      </c>
      <c r="T33" s="60">
        <v>82</v>
      </c>
      <c r="U33" s="60">
        <v>45</v>
      </c>
      <c r="V33" s="60">
        <v>68</v>
      </c>
      <c r="W33" s="60">
        <v>113</v>
      </c>
      <c r="X33" s="60">
        <v>35</v>
      </c>
      <c r="Y33" s="60">
        <v>80</v>
      </c>
      <c r="Z33" s="8">
        <v>115</v>
      </c>
      <c r="AA33" s="60">
        <f t="shared" si="0"/>
        <v>321</v>
      </c>
      <c r="AB33" s="60">
        <f t="shared" si="1"/>
        <v>455</v>
      </c>
      <c r="AC33" s="83">
        <f t="shared" si="2"/>
        <v>776</v>
      </c>
      <c r="AD33" s="47">
        <f t="shared" si="3"/>
        <v>64.666666666666671</v>
      </c>
      <c r="AE33" s="87">
        <v>0</v>
      </c>
    </row>
    <row r="34" spans="1:31" ht="30.75" customHeight="1">
      <c r="A34" s="86" t="s">
        <v>63</v>
      </c>
      <c r="B34" s="81" t="s">
        <v>115</v>
      </c>
      <c r="C34" s="60">
        <v>41</v>
      </c>
      <c r="D34" s="60">
        <v>51</v>
      </c>
      <c r="E34" s="60">
        <v>92</v>
      </c>
      <c r="F34" s="60">
        <v>35</v>
      </c>
      <c r="G34" s="60">
        <v>40</v>
      </c>
      <c r="H34" s="60">
        <v>75</v>
      </c>
      <c r="I34" s="60">
        <v>35</v>
      </c>
      <c r="J34" s="60">
        <v>32</v>
      </c>
      <c r="K34" s="60">
        <v>67</v>
      </c>
      <c r="L34" s="60">
        <v>38</v>
      </c>
      <c r="M34" s="60">
        <v>30</v>
      </c>
      <c r="N34" s="60">
        <v>68</v>
      </c>
      <c r="O34" s="60">
        <v>37</v>
      </c>
      <c r="P34" s="60">
        <v>40</v>
      </c>
      <c r="Q34" s="60">
        <v>77</v>
      </c>
      <c r="R34" s="60">
        <v>36</v>
      </c>
      <c r="S34" s="60">
        <v>43</v>
      </c>
      <c r="T34" s="60">
        <v>79</v>
      </c>
      <c r="U34" s="60">
        <v>38</v>
      </c>
      <c r="V34" s="60">
        <v>28</v>
      </c>
      <c r="W34" s="60">
        <v>66</v>
      </c>
      <c r="X34" s="60">
        <v>35</v>
      </c>
      <c r="Y34" s="60">
        <v>14</v>
      </c>
      <c r="Z34" s="8">
        <v>49</v>
      </c>
      <c r="AA34" s="60">
        <f t="shared" si="0"/>
        <v>295</v>
      </c>
      <c r="AB34" s="60">
        <f t="shared" si="1"/>
        <v>278</v>
      </c>
      <c r="AC34" s="83">
        <f t="shared" si="2"/>
        <v>573</v>
      </c>
      <c r="AD34" s="47">
        <f t="shared" si="3"/>
        <v>47.75</v>
      </c>
      <c r="AE34" s="87">
        <v>4</v>
      </c>
    </row>
    <row r="35" spans="1:31" ht="30.75" customHeight="1">
      <c r="A35" s="86" t="s">
        <v>64</v>
      </c>
      <c r="B35" s="81" t="s">
        <v>116</v>
      </c>
      <c r="C35" s="60">
        <v>40</v>
      </c>
      <c r="D35" s="60">
        <v>50</v>
      </c>
      <c r="E35" s="60">
        <v>90</v>
      </c>
      <c r="F35" s="60">
        <v>35</v>
      </c>
      <c r="G35" s="60">
        <v>45</v>
      </c>
      <c r="H35" s="60">
        <v>80</v>
      </c>
      <c r="I35" s="60">
        <v>35</v>
      </c>
      <c r="J35" s="60">
        <v>12</v>
      </c>
      <c r="K35" s="60">
        <v>47</v>
      </c>
      <c r="L35" s="60">
        <v>35</v>
      </c>
      <c r="M35" s="60">
        <v>28</v>
      </c>
      <c r="N35" s="60">
        <v>63</v>
      </c>
      <c r="O35" s="60">
        <v>36</v>
      </c>
      <c r="P35" s="60">
        <v>40</v>
      </c>
      <c r="Q35" s="60">
        <v>76</v>
      </c>
      <c r="R35" s="60">
        <v>36</v>
      </c>
      <c r="S35" s="60">
        <v>40</v>
      </c>
      <c r="T35" s="60">
        <v>76</v>
      </c>
      <c r="U35" s="60">
        <v>46</v>
      </c>
      <c r="V35" s="60">
        <v>63</v>
      </c>
      <c r="W35" s="60">
        <v>109</v>
      </c>
      <c r="X35" s="60">
        <v>36</v>
      </c>
      <c r="Y35" s="60">
        <v>61</v>
      </c>
      <c r="Z35" s="8">
        <v>97</v>
      </c>
      <c r="AA35" s="60">
        <f t="shared" si="0"/>
        <v>299</v>
      </c>
      <c r="AB35" s="60">
        <f t="shared" si="1"/>
        <v>339</v>
      </c>
      <c r="AC35" s="83">
        <f t="shared" si="2"/>
        <v>638</v>
      </c>
      <c r="AD35" s="47">
        <f t="shared" si="3"/>
        <v>53.166666666666664</v>
      </c>
      <c r="AE35" s="87">
        <v>2</v>
      </c>
    </row>
    <row r="36" spans="1:31" ht="30.75" customHeight="1">
      <c r="A36" s="86" t="s">
        <v>65</v>
      </c>
      <c r="B36" s="81" t="s">
        <v>117</v>
      </c>
      <c r="C36" s="60">
        <v>41</v>
      </c>
      <c r="D36" s="60">
        <v>53</v>
      </c>
      <c r="E36" s="60">
        <v>94</v>
      </c>
      <c r="F36" s="60">
        <v>40</v>
      </c>
      <c r="G36" s="60">
        <v>62</v>
      </c>
      <c r="H36" s="60">
        <v>102</v>
      </c>
      <c r="I36" s="60">
        <v>39</v>
      </c>
      <c r="J36" s="60">
        <v>40</v>
      </c>
      <c r="K36" s="60">
        <v>79</v>
      </c>
      <c r="L36" s="60">
        <v>41</v>
      </c>
      <c r="M36" s="60">
        <v>46</v>
      </c>
      <c r="N36" s="60">
        <v>87</v>
      </c>
      <c r="O36" s="60">
        <v>42</v>
      </c>
      <c r="P36" s="60">
        <v>40</v>
      </c>
      <c r="Q36" s="60">
        <v>82</v>
      </c>
      <c r="R36" s="60">
        <v>38</v>
      </c>
      <c r="S36" s="60">
        <v>40</v>
      </c>
      <c r="T36" s="60">
        <v>78</v>
      </c>
      <c r="U36" s="60">
        <v>39</v>
      </c>
      <c r="V36" s="60">
        <v>66</v>
      </c>
      <c r="W36" s="60">
        <v>105</v>
      </c>
      <c r="X36" s="60">
        <v>40</v>
      </c>
      <c r="Y36" s="60">
        <v>26</v>
      </c>
      <c r="Z36" s="8">
        <v>66</v>
      </c>
      <c r="AA36" s="60">
        <f t="shared" si="0"/>
        <v>320</v>
      </c>
      <c r="AB36" s="60">
        <f t="shared" si="1"/>
        <v>373</v>
      </c>
      <c r="AC36" s="83">
        <f t="shared" si="2"/>
        <v>693</v>
      </c>
      <c r="AD36" s="47">
        <f t="shared" si="3"/>
        <v>57.75</v>
      </c>
      <c r="AE36" s="87">
        <v>1</v>
      </c>
    </row>
    <row r="37" spans="1:31" ht="30.75" customHeight="1">
      <c r="A37" s="86" t="s">
        <v>66</v>
      </c>
      <c r="B37" s="81" t="s">
        <v>118</v>
      </c>
      <c r="C37" s="60">
        <v>46</v>
      </c>
      <c r="D37" s="60">
        <v>60</v>
      </c>
      <c r="E37" s="60">
        <v>106</v>
      </c>
      <c r="F37" s="60">
        <v>43</v>
      </c>
      <c r="G37" s="60">
        <v>72</v>
      </c>
      <c r="H37" s="60">
        <v>115</v>
      </c>
      <c r="I37" s="60">
        <v>47</v>
      </c>
      <c r="J37" s="60">
        <v>50</v>
      </c>
      <c r="K37" s="60">
        <v>97</v>
      </c>
      <c r="L37" s="60">
        <v>48</v>
      </c>
      <c r="M37" s="60">
        <v>78</v>
      </c>
      <c r="N37" s="60">
        <v>126</v>
      </c>
      <c r="O37" s="60">
        <v>47</v>
      </c>
      <c r="P37" s="60">
        <v>84</v>
      </c>
      <c r="Q37" s="60">
        <v>131</v>
      </c>
      <c r="R37" s="60">
        <v>44</v>
      </c>
      <c r="S37" s="60">
        <v>61</v>
      </c>
      <c r="T37" s="60">
        <v>105</v>
      </c>
      <c r="U37" s="60">
        <v>48</v>
      </c>
      <c r="V37" s="60">
        <v>88</v>
      </c>
      <c r="W37" s="60">
        <v>136</v>
      </c>
      <c r="X37" s="60">
        <v>43</v>
      </c>
      <c r="Y37" s="60">
        <v>79</v>
      </c>
      <c r="Z37" s="8">
        <v>122</v>
      </c>
      <c r="AA37" s="60">
        <f t="shared" si="0"/>
        <v>366</v>
      </c>
      <c r="AB37" s="60">
        <f t="shared" si="1"/>
        <v>572</v>
      </c>
      <c r="AC37" s="83">
        <f t="shared" si="2"/>
        <v>938</v>
      </c>
      <c r="AD37" s="47">
        <f t="shared" si="3"/>
        <v>78.166666666666671</v>
      </c>
      <c r="AE37" s="87">
        <v>0</v>
      </c>
    </row>
    <row r="38" spans="1:31" ht="30.75" customHeight="1">
      <c r="A38" s="86" t="s">
        <v>67</v>
      </c>
      <c r="B38" s="81" t="s">
        <v>119</v>
      </c>
      <c r="C38" s="60">
        <v>41</v>
      </c>
      <c r="D38" s="60">
        <v>56</v>
      </c>
      <c r="E38" s="60">
        <v>97</v>
      </c>
      <c r="F38" s="60">
        <v>40</v>
      </c>
      <c r="G38" s="60">
        <v>65</v>
      </c>
      <c r="H38" s="60">
        <v>105</v>
      </c>
      <c r="I38" s="60">
        <v>40</v>
      </c>
      <c r="J38" s="60">
        <v>23</v>
      </c>
      <c r="K38" s="60">
        <v>63</v>
      </c>
      <c r="L38" s="60">
        <v>41</v>
      </c>
      <c r="M38" s="60">
        <v>43</v>
      </c>
      <c r="N38" s="60">
        <v>84</v>
      </c>
      <c r="O38" s="60">
        <v>42</v>
      </c>
      <c r="P38" s="60">
        <v>75</v>
      </c>
      <c r="Q38" s="60">
        <v>117</v>
      </c>
      <c r="R38" s="60">
        <v>36</v>
      </c>
      <c r="S38" s="60">
        <v>40</v>
      </c>
      <c r="T38" s="60">
        <v>76</v>
      </c>
      <c r="U38" s="60">
        <v>39</v>
      </c>
      <c r="V38" s="60">
        <v>59</v>
      </c>
      <c r="W38" s="60">
        <v>98</v>
      </c>
      <c r="X38" s="60">
        <v>40</v>
      </c>
      <c r="Y38" s="60">
        <v>28</v>
      </c>
      <c r="Z38" s="8">
        <v>68</v>
      </c>
      <c r="AA38" s="60">
        <f t="shared" si="0"/>
        <v>319</v>
      </c>
      <c r="AB38" s="60">
        <f t="shared" si="1"/>
        <v>389</v>
      </c>
      <c r="AC38" s="83">
        <f t="shared" si="2"/>
        <v>708</v>
      </c>
      <c r="AD38" s="47">
        <f t="shared" si="3"/>
        <v>59</v>
      </c>
      <c r="AE38" s="87">
        <v>2</v>
      </c>
    </row>
    <row r="39" spans="1:31" ht="30.75" customHeight="1">
      <c r="A39" s="86" t="s">
        <v>68</v>
      </c>
      <c r="B39" s="81" t="s">
        <v>120</v>
      </c>
      <c r="C39" s="60">
        <v>47</v>
      </c>
      <c r="D39" s="60">
        <v>70</v>
      </c>
      <c r="E39" s="60">
        <v>117</v>
      </c>
      <c r="F39" s="60">
        <v>46</v>
      </c>
      <c r="G39" s="60">
        <v>60</v>
      </c>
      <c r="H39" s="60">
        <v>106</v>
      </c>
      <c r="I39" s="60">
        <v>50</v>
      </c>
      <c r="J39" s="60">
        <v>67</v>
      </c>
      <c r="K39" s="60">
        <v>117</v>
      </c>
      <c r="L39" s="60">
        <v>48</v>
      </c>
      <c r="M39" s="60">
        <v>81</v>
      </c>
      <c r="N39" s="60">
        <v>129</v>
      </c>
      <c r="O39" s="60">
        <v>46</v>
      </c>
      <c r="P39" s="60">
        <v>62</v>
      </c>
      <c r="Q39" s="60">
        <v>108</v>
      </c>
      <c r="R39" s="60">
        <v>48</v>
      </c>
      <c r="S39" s="60">
        <v>53</v>
      </c>
      <c r="T39" s="60">
        <v>101</v>
      </c>
      <c r="U39" s="60">
        <v>49</v>
      </c>
      <c r="V39" s="60">
        <v>84</v>
      </c>
      <c r="W39" s="60">
        <v>133</v>
      </c>
      <c r="X39" s="60">
        <v>46</v>
      </c>
      <c r="Y39" s="60">
        <v>74</v>
      </c>
      <c r="Z39" s="8">
        <v>120</v>
      </c>
      <c r="AA39" s="60">
        <f t="shared" si="0"/>
        <v>380</v>
      </c>
      <c r="AB39" s="60">
        <f t="shared" si="1"/>
        <v>551</v>
      </c>
      <c r="AC39" s="83">
        <f t="shared" si="2"/>
        <v>931</v>
      </c>
      <c r="AD39" s="47">
        <f t="shared" si="3"/>
        <v>77.583333333333329</v>
      </c>
      <c r="AE39" s="87">
        <v>0</v>
      </c>
    </row>
    <row r="40" spans="1:31" ht="30.75" customHeight="1">
      <c r="A40" s="86" t="s">
        <v>69</v>
      </c>
      <c r="B40" s="81" t="s">
        <v>121</v>
      </c>
      <c r="C40" s="60">
        <v>44</v>
      </c>
      <c r="D40" s="60">
        <v>56</v>
      </c>
      <c r="E40" s="60">
        <v>100</v>
      </c>
      <c r="F40" s="60">
        <v>42</v>
      </c>
      <c r="G40" s="60">
        <v>71</v>
      </c>
      <c r="H40" s="60">
        <v>113</v>
      </c>
      <c r="I40" s="60">
        <v>42</v>
      </c>
      <c r="J40" s="60">
        <v>42</v>
      </c>
      <c r="K40" s="60">
        <v>84</v>
      </c>
      <c r="L40" s="60">
        <v>43</v>
      </c>
      <c r="M40" s="60">
        <v>56</v>
      </c>
      <c r="N40" s="60">
        <v>99</v>
      </c>
      <c r="O40" s="60">
        <v>43</v>
      </c>
      <c r="P40" s="60">
        <v>40</v>
      </c>
      <c r="Q40" s="60">
        <v>83</v>
      </c>
      <c r="R40" s="60">
        <v>39</v>
      </c>
      <c r="S40" s="60">
        <v>47</v>
      </c>
      <c r="T40" s="60">
        <v>86</v>
      </c>
      <c r="U40" s="60">
        <v>48</v>
      </c>
      <c r="V40" s="60">
        <v>69</v>
      </c>
      <c r="W40" s="60">
        <v>117</v>
      </c>
      <c r="X40" s="60">
        <v>40</v>
      </c>
      <c r="Y40" s="60">
        <v>50</v>
      </c>
      <c r="Z40" s="8">
        <v>90</v>
      </c>
      <c r="AA40" s="60">
        <f t="shared" si="0"/>
        <v>341</v>
      </c>
      <c r="AB40" s="60">
        <f t="shared" si="1"/>
        <v>431</v>
      </c>
      <c r="AC40" s="83">
        <f t="shared" si="2"/>
        <v>772</v>
      </c>
      <c r="AD40" s="47">
        <f t="shared" si="3"/>
        <v>64.333333333333329</v>
      </c>
      <c r="AE40" s="87">
        <v>0</v>
      </c>
    </row>
    <row r="41" spans="1:31" ht="30.75" customHeight="1">
      <c r="A41" s="86" t="s">
        <v>70</v>
      </c>
      <c r="B41" s="81" t="s">
        <v>122</v>
      </c>
      <c r="C41" s="60">
        <v>46</v>
      </c>
      <c r="D41" s="60">
        <v>61</v>
      </c>
      <c r="E41" s="60">
        <v>107</v>
      </c>
      <c r="F41" s="60">
        <v>44</v>
      </c>
      <c r="G41" s="60">
        <v>61</v>
      </c>
      <c r="H41" s="60">
        <v>105</v>
      </c>
      <c r="I41" s="60">
        <v>47</v>
      </c>
      <c r="J41" s="60">
        <v>47</v>
      </c>
      <c r="K41" s="60">
        <v>94</v>
      </c>
      <c r="L41" s="60">
        <v>44</v>
      </c>
      <c r="M41" s="60">
        <v>49</v>
      </c>
      <c r="N41" s="60">
        <v>93</v>
      </c>
      <c r="O41" s="60">
        <v>43</v>
      </c>
      <c r="P41" s="60">
        <v>46</v>
      </c>
      <c r="Q41" s="60">
        <v>89</v>
      </c>
      <c r="R41" s="60">
        <v>41</v>
      </c>
      <c r="S41" s="60">
        <v>43</v>
      </c>
      <c r="T41" s="60">
        <v>84</v>
      </c>
      <c r="U41" s="60">
        <v>47</v>
      </c>
      <c r="V41" s="60">
        <v>70</v>
      </c>
      <c r="W41" s="60">
        <v>117</v>
      </c>
      <c r="X41" s="60">
        <v>42</v>
      </c>
      <c r="Y41" s="60">
        <v>77</v>
      </c>
      <c r="Z41" s="8">
        <v>119</v>
      </c>
      <c r="AA41" s="60">
        <f t="shared" si="0"/>
        <v>354</v>
      </c>
      <c r="AB41" s="60">
        <f t="shared" si="1"/>
        <v>454</v>
      </c>
      <c r="AC41" s="83">
        <f t="shared" si="2"/>
        <v>808</v>
      </c>
      <c r="AD41" s="47">
        <f t="shared" si="3"/>
        <v>67.333333333333329</v>
      </c>
      <c r="AE41" s="87">
        <v>0</v>
      </c>
    </row>
    <row r="42" spans="1:31" ht="39.75" customHeight="1">
      <c r="A42" s="86" t="s">
        <v>71</v>
      </c>
      <c r="B42" s="81" t="s">
        <v>123</v>
      </c>
      <c r="C42" s="60">
        <v>43</v>
      </c>
      <c r="D42" s="60">
        <v>53</v>
      </c>
      <c r="E42" s="60">
        <v>96</v>
      </c>
      <c r="F42" s="60">
        <v>40</v>
      </c>
      <c r="G42" s="60">
        <v>79</v>
      </c>
      <c r="H42" s="60">
        <v>119</v>
      </c>
      <c r="I42" s="60">
        <v>38</v>
      </c>
      <c r="J42" s="60">
        <v>43</v>
      </c>
      <c r="K42" s="60">
        <v>81</v>
      </c>
      <c r="L42" s="60">
        <v>38</v>
      </c>
      <c r="M42" s="60">
        <v>41</v>
      </c>
      <c r="N42" s="60">
        <v>79</v>
      </c>
      <c r="O42" s="60">
        <v>41</v>
      </c>
      <c r="P42" s="60">
        <v>47</v>
      </c>
      <c r="Q42" s="60">
        <v>88</v>
      </c>
      <c r="R42" s="60">
        <v>37</v>
      </c>
      <c r="S42" s="60">
        <v>45</v>
      </c>
      <c r="T42" s="60">
        <v>82</v>
      </c>
      <c r="U42" s="60">
        <v>47</v>
      </c>
      <c r="V42" s="60">
        <v>63</v>
      </c>
      <c r="W42" s="60">
        <v>110</v>
      </c>
      <c r="X42" s="60">
        <v>35</v>
      </c>
      <c r="Y42" s="60">
        <v>40</v>
      </c>
      <c r="Z42" s="8">
        <v>75</v>
      </c>
      <c r="AA42" s="60">
        <f t="shared" si="0"/>
        <v>319</v>
      </c>
      <c r="AB42" s="60">
        <f t="shared" si="1"/>
        <v>411</v>
      </c>
      <c r="AC42" s="83">
        <f t="shared" si="2"/>
        <v>730</v>
      </c>
      <c r="AD42" s="47">
        <f t="shared" si="3"/>
        <v>60.833333333333336</v>
      </c>
      <c r="AE42" s="87">
        <v>0</v>
      </c>
    </row>
    <row r="43" spans="1:31" ht="42.75" customHeight="1">
      <c r="A43" s="86" t="s">
        <v>72</v>
      </c>
      <c r="B43" s="81" t="s">
        <v>124</v>
      </c>
      <c r="C43" s="60">
        <v>42</v>
      </c>
      <c r="D43" s="60">
        <v>52</v>
      </c>
      <c r="E43" s="60">
        <v>94</v>
      </c>
      <c r="F43" s="60">
        <v>38</v>
      </c>
      <c r="G43" s="60">
        <v>81</v>
      </c>
      <c r="H43" s="60">
        <v>119</v>
      </c>
      <c r="I43" s="60">
        <v>40</v>
      </c>
      <c r="J43" s="60">
        <v>51</v>
      </c>
      <c r="K43" s="60">
        <v>91</v>
      </c>
      <c r="L43" s="60">
        <v>43</v>
      </c>
      <c r="M43" s="60">
        <v>40</v>
      </c>
      <c r="N43" s="60">
        <v>83</v>
      </c>
      <c r="O43" s="60">
        <v>42</v>
      </c>
      <c r="P43" s="60">
        <v>42</v>
      </c>
      <c r="Q43" s="60">
        <v>84</v>
      </c>
      <c r="R43" s="60">
        <v>39</v>
      </c>
      <c r="S43" s="60">
        <v>63</v>
      </c>
      <c r="T43" s="60">
        <v>102</v>
      </c>
      <c r="U43" s="60">
        <v>48</v>
      </c>
      <c r="V43" s="60">
        <v>63</v>
      </c>
      <c r="W43" s="60">
        <v>111</v>
      </c>
      <c r="X43" s="60">
        <v>40</v>
      </c>
      <c r="Y43" s="60">
        <v>53</v>
      </c>
      <c r="Z43" s="8">
        <v>93</v>
      </c>
      <c r="AA43" s="60">
        <f t="shared" si="0"/>
        <v>332</v>
      </c>
      <c r="AB43" s="60">
        <f t="shared" si="1"/>
        <v>445</v>
      </c>
      <c r="AC43" s="83">
        <f t="shared" si="2"/>
        <v>777</v>
      </c>
      <c r="AD43" s="47">
        <f t="shared" si="3"/>
        <v>64.75</v>
      </c>
      <c r="AE43" s="87">
        <v>0</v>
      </c>
    </row>
    <row r="44" spans="1:31" ht="30.75" customHeight="1">
      <c r="A44" s="86" t="s">
        <v>73</v>
      </c>
      <c r="B44" s="81" t="s">
        <v>125</v>
      </c>
      <c r="C44" s="60">
        <v>37</v>
      </c>
      <c r="D44" s="60">
        <v>51</v>
      </c>
      <c r="E44" s="60">
        <v>88</v>
      </c>
      <c r="F44" s="60">
        <v>39</v>
      </c>
      <c r="G44" s="60">
        <v>63</v>
      </c>
      <c r="H44" s="60">
        <v>102</v>
      </c>
      <c r="I44" s="60">
        <v>37</v>
      </c>
      <c r="J44" s="60">
        <v>31</v>
      </c>
      <c r="K44" s="60">
        <v>68</v>
      </c>
      <c r="L44" s="60">
        <v>35</v>
      </c>
      <c r="M44" s="60">
        <v>40</v>
      </c>
      <c r="N44" s="60">
        <v>75</v>
      </c>
      <c r="O44" s="60">
        <v>38</v>
      </c>
      <c r="P44" s="60">
        <v>48</v>
      </c>
      <c r="Q44" s="60">
        <v>86</v>
      </c>
      <c r="R44" s="60">
        <v>35</v>
      </c>
      <c r="S44" s="60">
        <v>40</v>
      </c>
      <c r="T44" s="60">
        <v>75</v>
      </c>
      <c r="U44" s="60">
        <v>47</v>
      </c>
      <c r="V44" s="60">
        <v>51</v>
      </c>
      <c r="W44" s="60">
        <v>98</v>
      </c>
      <c r="X44" s="60">
        <v>36</v>
      </c>
      <c r="Y44" s="60">
        <v>30</v>
      </c>
      <c r="Z44" s="8">
        <v>66</v>
      </c>
      <c r="AA44" s="60">
        <f t="shared" si="0"/>
        <v>304</v>
      </c>
      <c r="AB44" s="60">
        <f t="shared" si="1"/>
        <v>354</v>
      </c>
      <c r="AC44" s="83">
        <f t="shared" si="2"/>
        <v>658</v>
      </c>
      <c r="AD44" s="47">
        <f t="shared" si="3"/>
        <v>54.833333333333336</v>
      </c>
      <c r="AE44" s="87">
        <v>2</v>
      </c>
    </row>
    <row r="45" spans="1:31" ht="30.75" customHeight="1">
      <c r="A45" s="86" t="s">
        <v>74</v>
      </c>
      <c r="B45" s="81" t="s">
        <v>126</v>
      </c>
      <c r="C45" s="60">
        <v>48</v>
      </c>
      <c r="D45" s="60">
        <v>67</v>
      </c>
      <c r="E45" s="60">
        <v>115</v>
      </c>
      <c r="F45" s="60">
        <v>47</v>
      </c>
      <c r="G45" s="60">
        <v>77</v>
      </c>
      <c r="H45" s="60">
        <v>124</v>
      </c>
      <c r="I45" s="60">
        <v>48</v>
      </c>
      <c r="J45" s="60">
        <v>72</v>
      </c>
      <c r="K45" s="60">
        <v>120</v>
      </c>
      <c r="L45" s="60">
        <v>49</v>
      </c>
      <c r="M45" s="60">
        <v>75</v>
      </c>
      <c r="N45" s="60">
        <v>124</v>
      </c>
      <c r="O45" s="60">
        <v>47</v>
      </c>
      <c r="P45" s="60">
        <v>87</v>
      </c>
      <c r="Q45" s="60">
        <v>134</v>
      </c>
      <c r="R45" s="60">
        <v>48</v>
      </c>
      <c r="S45" s="60">
        <v>72</v>
      </c>
      <c r="T45" s="60">
        <v>120</v>
      </c>
      <c r="U45" s="60">
        <v>49</v>
      </c>
      <c r="V45" s="60">
        <v>69</v>
      </c>
      <c r="W45" s="60">
        <v>118</v>
      </c>
      <c r="X45" s="60">
        <v>47</v>
      </c>
      <c r="Y45" s="60">
        <v>79</v>
      </c>
      <c r="Z45" s="8">
        <v>126</v>
      </c>
      <c r="AA45" s="60">
        <f t="shared" si="0"/>
        <v>383</v>
      </c>
      <c r="AB45" s="60">
        <f t="shared" si="1"/>
        <v>598</v>
      </c>
      <c r="AC45" s="83">
        <f t="shared" si="2"/>
        <v>981</v>
      </c>
      <c r="AD45" s="47">
        <f t="shared" si="3"/>
        <v>81.75</v>
      </c>
      <c r="AE45" s="87">
        <v>0</v>
      </c>
    </row>
    <row r="46" spans="1:31" ht="30.75" customHeight="1">
      <c r="A46" s="86" t="s">
        <v>75</v>
      </c>
      <c r="B46" s="81" t="s">
        <v>127</v>
      </c>
      <c r="C46" s="60">
        <v>46</v>
      </c>
      <c r="D46" s="60">
        <v>56</v>
      </c>
      <c r="E46" s="60">
        <v>102</v>
      </c>
      <c r="F46" s="60">
        <v>44</v>
      </c>
      <c r="G46" s="60">
        <v>68</v>
      </c>
      <c r="H46" s="60">
        <v>112</v>
      </c>
      <c r="I46" s="60">
        <v>43</v>
      </c>
      <c r="J46" s="60">
        <v>56</v>
      </c>
      <c r="K46" s="60">
        <v>99</v>
      </c>
      <c r="L46" s="60">
        <v>46</v>
      </c>
      <c r="M46" s="60">
        <v>67</v>
      </c>
      <c r="N46" s="60">
        <v>113</v>
      </c>
      <c r="O46" s="60">
        <v>45</v>
      </c>
      <c r="P46" s="60">
        <v>76</v>
      </c>
      <c r="Q46" s="60">
        <v>121</v>
      </c>
      <c r="R46" s="60">
        <v>41</v>
      </c>
      <c r="S46" s="60">
        <v>61</v>
      </c>
      <c r="T46" s="60">
        <v>102</v>
      </c>
      <c r="U46" s="60">
        <v>49</v>
      </c>
      <c r="V46" s="60">
        <v>77</v>
      </c>
      <c r="W46" s="60">
        <v>126</v>
      </c>
      <c r="X46" s="60">
        <v>40</v>
      </c>
      <c r="Y46" s="60">
        <v>54</v>
      </c>
      <c r="Z46" s="8">
        <v>94</v>
      </c>
      <c r="AA46" s="60">
        <f t="shared" si="0"/>
        <v>354</v>
      </c>
      <c r="AB46" s="60">
        <f t="shared" si="1"/>
        <v>515</v>
      </c>
      <c r="AC46" s="83">
        <f t="shared" si="2"/>
        <v>869</v>
      </c>
      <c r="AD46" s="47">
        <f t="shared" si="3"/>
        <v>72.416666666666671</v>
      </c>
      <c r="AE46" s="87">
        <v>0</v>
      </c>
    </row>
    <row r="47" spans="1:31" ht="30.75" customHeight="1">
      <c r="A47" s="86" t="s">
        <v>76</v>
      </c>
      <c r="B47" s="81" t="s">
        <v>128</v>
      </c>
      <c r="C47" s="60">
        <v>42</v>
      </c>
      <c r="D47" s="60">
        <v>58</v>
      </c>
      <c r="E47" s="60">
        <v>100</v>
      </c>
      <c r="F47" s="60">
        <v>43</v>
      </c>
      <c r="G47" s="60">
        <v>57</v>
      </c>
      <c r="H47" s="60">
        <v>100</v>
      </c>
      <c r="I47" s="60">
        <v>41</v>
      </c>
      <c r="J47" s="60">
        <v>28</v>
      </c>
      <c r="K47" s="60">
        <v>69</v>
      </c>
      <c r="L47" s="60">
        <v>45</v>
      </c>
      <c r="M47" s="60">
        <v>65</v>
      </c>
      <c r="N47" s="60">
        <v>110</v>
      </c>
      <c r="O47" s="60">
        <v>44</v>
      </c>
      <c r="P47" s="60">
        <v>74</v>
      </c>
      <c r="Q47" s="60">
        <v>118</v>
      </c>
      <c r="R47" s="60">
        <v>40</v>
      </c>
      <c r="S47" s="60">
        <v>49</v>
      </c>
      <c r="T47" s="60">
        <v>89</v>
      </c>
      <c r="U47" s="60">
        <v>47</v>
      </c>
      <c r="V47" s="60">
        <v>77</v>
      </c>
      <c r="W47" s="60">
        <v>124</v>
      </c>
      <c r="X47" s="60">
        <v>38</v>
      </c>
      <c r="Y47" s="60">
        <v>69</v>
      </c>
      <c r="Z47" s="8">
        <v>107</v>
      </c>
      <c r="AA47" s="60">
        <f t="shared" si="0"/>
        <v>340</v>
      </c>
      <c r="AB47" s="60">
        <f t="shared" si="1"/>
        <v>477</v>
      </c>
      <c r="AC47" s="83">
        <f t="shared" si="2"/>
        <v>817</v>
      </c>
      <c r="AD47" s="47">
        <f t="shared" si="3"/>
        <v>68.083333333333329</v>
      </c>
      <c r="AE47" s="87">
        <v>1</v>
      </c>
    </row>
    <row r="48" spans="1:31" ht="30.75" customHeight="1">
      <c r="A48" s="86" t="s">
        <v>77</v>
      </c>
      <c r="B48" s="82" t="s">
        <v>129</v>
      </c>
      <c r="C48" s="60">
        <v>45</v>
      </c>
      <c r="D48" s="60">
        <v>58</v>
      </c>
      <c r="E48" s="60">
        <v>103</v>
      </c>
      <c r="F48" s="60">
        <v>41</v>
      </c>
      <c r="G48" s="60">
        <v>57</v>
      </c>
      <c r="H48" s="60">
        <v>98</v>
      </c>
      <c r="I48" s="60">
        <v>46</v>
      </c>
      <c r="J48" s="60">
        <v>62</v>
      </c>
      <c r="K48" s="60">
        <v>108</v>
      </c>
      <c r="L48" s="60">
        <v>45</v>
      </c>
      <c r="M48" s="60">
        <v>79</v>
      </c>
      <c r="N48" s="60">
        <v>124</v>
      </c>
      <c r="O48" s="60">
        <v>44</v>
      </c>
      <c r="P48" s="60">
        <v>20</v>
      </c>
      <c r="Q48" s="60">
        <v>64</v>
      </c>
      <c r="R48" s="60">
        <v>40</v>
      </c>
      <c r="S48" s="60">
        <v>63</v>
      </c>
      <c r="T48" s="60">
        <v>103</v>
      </c>
      <c r="U48" s="60">
        <v>48</v>
      </c>
      <c r="V48" s="60">
        <v>70</v>
      </c>
      <c r="W48" s="60">
        <v>118</v>
      </c>
      <c r="X48" s="60">
        <v>42</v>
      </c>
      <c r="Y48" s="60">
        <v>58</v>
      </c>
      <c r="Z48" s="8">
        <v>100</v>
      </c>
      <c r="AA48" s="60">
        <f t="shared" si="0"/>
        <v>351</v>
      </c>
      <c r="AB48" s="60">
        <f t="shared" si="1"/>
        <v>467</v>
      </c>
      <c r="AC48" s="83">
        <f t="shared" si="2"/>
        <v>818</v>
      </c>
      <c r="AD48" s="47">
        <f t="shared" si="3"/>
        <v>68.166666666666671</v>
      </c>
      <c r="AE48" s="87">
        <v>1</v>
      </c>
    </row>
    <row r="49" spans="1:31" ht="30.75" customHeight="1">
      <c r="A49" s="86" t="s">
        <v>78</v>
      </c>
      <c r="B49" s="82" t="s">
        <v>130</v>
      </c>
      <c r="C49" s="60">
        <v>48</v>
      </c>
      <c r="D49" s="60">
        <v>72</v>
      </c>
      <c r="E49" s="60">
        <v>120</v>
      </c>
      <c r="F49" s="60">
        <v>45</v>
      </c>
      <c r="G49" s="60">
        <v>68</v>
      </c>
      <c r="H49" s="60">
        <v>113</v>
      </c>
      <c r="I49" s="60">
        <v>48</v>
      </c>
      <c r="J49" s="60">
        <v>60</v>
      </c>
      <c r="K49" s="60">
        <v>108</v>
      </c>
      <c r="L49" s="60">
        <v>48</v>
      </c>
      <c r="M49" s="60">
        <v>73</v>
      </c>
      <c r="N49" s="60">
        <v>121</v>
      </c>
      <c r="O49" s="60">
        <v>45</v>
      </c>
      <c r="P49" s="60">
        <v>59</v>
      </c>
      <c r="Q49" s="60">
        <v>104</v>
      </c>
      <c r="R49" s="60">
        <v>45</v>
      </c>
      <c r="S49" s="60">
        <v>80</v>
      </c>
      <c r="T49" s="60">
        <v>125</v>
      </c>
      <c r="U49" s="60">
        <v>49</v>
      </c>
      <c r="V49" s="60">
        <v>76</v>
      </c>
      <c r="W49" s="60">
        <v>125</v>
      </c>
      <c r="X49" s="60">
        <v>45</v>
      </c>
      <c r="Y49" s="60">
        <v>76</v>
      </c>
      <c r="Z49" s="8">
        <v>121</v>
      </c>
      <c r="AA49" s="60">
        <f t="shared" si="0"/>
        <v>373</v>
      </c>
      <c r="AB49" s="60">
        <f t="shared" si="1"/>
        <v>564</v>
      </c>
      <c r="AC49" s="83">
        <f t="shared" si="2"/>
        <v>937</v>
      </c>
      <c r="AD49" s="47">
        <f t="shared" si="3"/>
        <v>78.083333333333329</v>
      </c>
      <c r="AE49" s="87">
        <v>0</v>
      </c>
    </row>
    <row r="50" spans="1:31" ht="30.75" customHeight="1">
      <c r="A50" s="86" t="s">
        <v>79</v>
      </c>
      <c r="B50" s="82" t="s">
        <v>131</v>
      </c>
      <c r="C50" s="60">
        <v>45</v>
      </c>
      <c r="D50" s="60">
        <v>50</v>
      </c>
      <c r="E50" s="60">
        <v>95</v>
      </c>
      <c r="F50" s="60">
        <v>39</v>
      </c>
      <c r="G50" s="60">
        <v>57</v>
      </c>
      <c r="H50" s="60">
        <v>96</v>
      </c>
      <c r="I50" s="60">
        <v>43</v>
      </c>
      <c r="J50" s="60">
        <v>68</v>
      </c>
      <c r="K50" s="60">
        <v>111</v>
      </c>
      <c r="L50" s="60">
        <v>35</v>
      </c>
      <c r="M50" s="60">
        <v>77</v>
      </c>
      <c r="N50" s="60">
        <v>112</v>
      </c>
      <c r="O50" s="60">
        <v>43</v>
      </c>
      <c r="P50" s="60">
        <v>48</v>
      </c>
      <c r="Q50" s="60">
        <v>91</v>
      </c>
      <c r="R50" s="60">
        <v>39</v>
      </c>
      <c r="S50" s="60">
        <v>82</v>
      </c>
      <c r="T50" s="60">
        <v>121</v>
      </c>
      <c r="U50" s="60">
        <v>46</v>
      </c>
      <c r="V50" s="60">
        <v>72</v>
      </c>
      <c r="W50" s="60">
        <v>118</v>
      </c>
      <c r="X50" s="60">
        <v>41</v>
      </c>
      <c r="Y50" s="60">
        <v>65</v>
      </c>
      <c r="Z50" s="8">
        <v>106</v>
      </c>
      <c r="AA50" s="60">
        <f t="shared" si="0"/>
        <v>331</v>
      </c>
      <c r="AB50" s="60">
        <f t="shared" si="1"/>
        <v>519</v>
      </c>
      <c r="AC50" s="83">
        <f t="shared" si="2"/>
        <v>850</v>
      </c>
      <c r="AD50" s="47">
        <f t="shared" si="3"/>
        <v>70.833333333333329</v>
      </c>
      <c r="AE50" s="87">
        <v>0</v>
      </c>
    </row>
    <row r="51" spans="1:31" ht="30.75" customHeight="1">
      <c r="A51" s="86" t="s">
        <v>80</v>
      </c>
      <c r="B51" s="82" t="s">
        <v>132</v>
      </c>
      <c r="C51" s="60">
        <v>46</v>
      </c>
      <c r="D51" s="60">
        <v>71</v>
      </c>
      <c r="E51" s="60">
        <v>117</v>
      </c>
      <c r="F51" s="60">
        <v>41</v>
      </c>
      <c r="G51" s="60">
        <v>73</v>
      </c>
      <c r="H51" s="60">
        <v>114</v>
      </c>
      <c r="I51" s="60">
        <v>42</v>
      </c>
      <c r="J51" s="60">
        <v>59</v>
      </c>
      <c r="K51" s="60">
        <v>101</v>
      </c>
      <c r="L51" s="60">
        <v>42</v>
      </c>
      <c r="M51" s="60">
        <v>41</v>
      </c>
      <c r="N51" s="60">
        <v>83</v>
      </c>
      <c r="O51" s="60">
        <v>43</v>
      </c>
      <c r="P51" s="60">
        <v>58</v>
      </c>
      <c r="Q51" s="60">
        <v>101</v>
      </c>
      <c r="R51" s="60">
        <v>40</v>
      </c>
      <c r="S51" s="60">
        <v>65</v>
      </c>
      <c r="T51" s="60">
        <v>105</v>
      </c>
      <c r="U51" s="60">
        <v>45</v>
      </c>
      <c r="V51" s="60">
        <v>64</v>
      </c>
      <c r="W51" s="60">
        <v>109</v>
      </c>
      <c r="X51" s="60">
        <v>40</v>
      </c>
      <c r="Y51" s="60">
        <v>68</v>
      </c>
      <c r="Z51" s="8">
        <v>108</v>
      </c>
      <c r="AA51" s="60">
        <f t="shared" si="0"/>
        <v>339</v>
      </c>
      <c r="AB51" s="60">
        <f t="shared" si="1"/>
        <v>499</v>
      </c>
      <c r="AC51" s="83">
        <f t="shared" si="2"/>
        <v>838</v>
      </c>
      <c r="AD51" s="47">
        <f t="shared" si="3"/>
        <v>69.833333333333329</v>
      </c>
      <c r="AE51" s="87">
        <v>0</v>
      </c>
    </row>
    <row r="52" spans="1:31" ht="30.75" customHeight="1">
      <c r="A52" s="86" t="s">
        <v>81</v>
      </c>
      <c r="B52" s="82" t="s">
        <v>138</v>
      </c>
      <c r="C52" s="60">
        <v>43</v>
      </c>
      <c r="D52" s="60">
        <v>68</v>
      </c>
      <c r="E52" s="60">
        <v>111</v>
      </c>
      <c r="F52" s="60">
        <v>43</v>
      </c>
      <c r="G52" s="60">
        <v>68</v>
      </c>
      <c r="H52" s="60">
        <v>111</v>
      </c>
      <c r="I52" s="60">
        <v>43</v>
      </c>
      <c r="J52" s="60">
        <v>54</v>
      </c>
      <c r="K52" s="60">
        <v>97</v>
      </c>
      <c r="L52" s="60">
        <v>46</v>
      </c>
      <c r="M52" s="60">
        <v>73</v>
      </c>
      <c r="N52" s="60">
        <v>119</v>
      </c>
      <c r="O52" s="60">
        <v>45</v>
      </c>
      <c r="P52" s="60">
        <v>65</v>
      </c>
      <c r="Q52" s="60">
        <v>110</v>
      </c>
      <c r="R52" s="60">
        <v>41</v>
      </c>
      <c r="S52" s="60">
        <v>73</v>
      </c>
      <c r="T52" s="60">
        <v>114</v>
      </c>
      <c r="U52" s="60">
        <v>48</v>
      </c>
      <c r="V52" s="60">
        <v>79</v>
      </c>
      <c r="W52" s="60">
        <v>127</v>
      </c>
      <c r="X52" s="60">
        <v>38</v>
      </c>
      <c r="Y52" s="60">
        <v>63</v>
      </c>
      <c r="Z52" s="8">
        <v>101</v>
      </c>
      <c r="AA52" s="60">
        <f t="shared" si="0"/>
        <v>347</v>
      </c>
      <c r="AB52" s="60">
        <f t="shared" si="1"/>
        <v>543</v>
      </c>
      <c r="AC52" s="83">
        <f t="shared" si="2"/>
        <v>890</v>
      </c>
      <c r="AD52" s="47">
        <f t="shared" si="3"/>
        <v>74.166666666666671</v>
      </c>
      <c r="AE52" s="87">
        <v>0</v>
      </c>
    </row>
    <row r="53" spans="1:31" ht="30.75" customHeight="1">
      <c r="A53" s="86" t="s">
        <v>82</v>
      </c>
      <c r="B53" s="82" t="s">
        <v>133</v>
      </c>
      <c r="C53" s="60">
        <v>41</v>
      </c>
      <c r="D53" s="60">
        <v>68</v>
      </c>
      <c r="E53" s="60">
        <v>109</v>
      </c>
      <c r="F53" s="60">
        <v>39</v>
      </c>
      <c r="G53" s="60">
        <v>44</v>
      </c>
      <c r="H53" s="60">
        <v>83</v>
      </c>
      <c r="I53" s="60">
        <v>45</v>
      </c>
      <c r="J53" s="60">
        <v>44</v>
      </c>
      <c r="K53" s="60">
        <v>89</v>
      </c>
      <c r="L53" s="60">
        <v>47</v>
      </c>
      <c r="M53" s="60">
        <v>40</v>
      </c>
      <c r="N53" s="60">
        <v>87</v>
      </c>
      <c r="O53" s="60">
        <v>42</v>
      </c>
      <c r="P53" s="60">
        <v>58</v>
      </c>
      <c r="Q53" s="60">
        <v>100</v>
      </c>
      <c r="R53" s="60">
        <v>37</v>
      </c>
      <c r="S53" s="60">
        <v>74</v>
      </c>
      <c r="T53" s="60">
        <v>111</v>
      </c>
      <c r="U53" s="60">
        <v>38</v>
      </c>
      <c r="V53" s="60">
        <v>75</v>
      </c>
      <c r="W53" s="60">
        <v>113</v>
      </c>
      <c r="X53" s="60">
        <v>42</v>
      </c>
      <c r="Y53" s="60">
        <v>64</v>
      </c>
      <c r="Z53" s="8">
        <v>106</v>
      </c>
      <c r="AA53" s="60">
        <f t="shared" si="0"/>
        <v>331</v>
      </c>
      <c r="AB53" s="60">
        <f t="shared" si="1"/>
        <v>467</v>
      </c>
      <c r="AC53" s="83">
        <f t="shared" si="2"/>
        <v>798</v>
      </c>
      <c r="AD53" s="47">
        <f t="shared" si="3"/>
        <v>66.5</v>
      </c>
      <c r="AE53" s="87">
        <v>0</v>
      </c>
    </row>
    <row r="54" spans="1:31" ht="30.75" customHeight="1">
      <c r="A54" s="86" t="s">
        <v>83</v>
      </c>
      <c r="B54" s="82" t="s">
        <v>134</v>
      </c>
      <c r="C54" s="60">
        <v>46</v>
      </c>
      <c r="D54" s="60">
        <v>65</v>
      </c>
      <c r="E54" s="60">
        <v>111</v>
      </c>
      <c r="F54" s="60">
        <v>43</v>
      </c>
      <c r="G54" s="60">
        <v>52</v>
      </c>
      <c r="H54" s="60">
        <v>95</v>
      </c>
      <c r="I54" s="60">
        <v>45</v>
      </c>
      <c r="J54" s="60">
        <v>54</v>
      </c>
      <c r="K54" s="60">
        <v>99</v>
      </c>
      <c r="L54" s="60">
        <v>46</v>
      </c>
      <c r="M54" s="60">
        <v>71</v>
      </c>
      <c r="N54" s="60">
        <v>117</v>
      </c>
      <c r="O54" s="60">
        <v>45</v>
      </c>
      <c r="P54" s="60">
        <v>79</v>
      </c>
      <c r="Q54" s="60">
        <v>124</v>
      </c>
      <c r="R54" s="60">
        <v>40</v>
      </c>
      <c r="S54" s="60">
        <v>58</v>
      </c>
      <c r="T54" s="60">
        <v>98</v>
      </c>
      <c r="U54" s="60">
        <v>46</v>
      </c>
      <c r="V54" s="60">
        <v>80</v>
      </c>
      <c r="W54" s="60">
        <v>126</v>
      </c>
      <c r="X54" s="60">
        <v>40</v>
      </c>
      <c r="Y54" s="60">
        <v>67</v>
      </c>
      <c r="Z54" s="8">
        <v>107</v>
      </c>
      <c r="AA54" s="60">
        <f t="shared" si="0"/>
        <v>351</v>
      </c>
      <c r="AB54" s="60">
        <f t="shared" si="1"/>
        <v>526</v>
      </c>
      <c r="AC54" s="83">
        <f t="shared" si="2"/>
        <v>877</v>
      </c>
      <c r="AD54" s="47">
        <f t="shared" si="3"/>
        <v>73.083333333333329</v>
      </c>
      <c r="AE54" s="87">
        <v>0</v>
      </c>
    </row>
    <row r="55" spans="1:31" ht="30.75" customHeight="1">
      <c r="A55" s="86" t="s">
        <v>84</v>
      </c>
      <c r="B55" s="82" t="s">
        <v>135</v>
      </c>
      <c r="C55" s="60">
        <v>39</v>
      </c>
      <c r="D55" s="60">
        <v>52</v>
      </c>
      <c r="E55" s="60">
        <v>91</v>
      </c>
      <c r="F55" s="60">
        <v>42</v>
      </c>
      <c r="G55" s="60">
        <v>57</v>
      </c>
      <c r="H55" s="60">
        <v>99</v>
      </c>
      <c r="I55" s="60">
        <v>44</v>
      </c>
      <c r="J55" s="60">
        <v>40</v>
      </c>
      <c r="K55" s="60">
        <v>84</v>
      </c>
      <c r="L55" s="60">
        <v>40</v>
      </c>
      <c r="M55" s="60">
        <v>56</v>
      </c>
      <c r="N55" s="60">
        <v>96</v>
      </c>
      <c r="O55" s="60">
        <v>43</v>
      </c>
      <c r="P55" s="60">
        <v>73</v>
      </c>
      <c r="Q55" s="60">
        <v>116</v>
      </c>
      <c r="R55" s="60">
        <v>37</v>
      </c>
      <c r="S55" s="60">
        <v>52</v>
      </c>
      <c r="T55" s="60">
        <v>89</v>
      </c>
      <c r="U55" s="60">
        <v>47</v>
      </c>
      <c r="V55" s="60">
        <v>72</v>
      </c>
      <c r="W55" s="60">
        <v>119</v>
      </c>
      <c r="X55" s="60">
        <v>39</v>
      </c>
      <c r="Y55" s="60">
        <v>45</v>
      </c>
      <c r="Z55" s="8">
        <v>84</v>
      </c>
      <c r="AA55" s="60">
        <f t="shared" si="0"/>
        <v>331</v>
      </c>
      <c r="AB55" s="60">
        <f t="shared" si="1"/>
        <v>447</v>
      </c>
      <c r="AC55" s="83">
        <f t="shared" si="2"/>
        <v>778</v>
      </c>
      <c r="AD55" s="47">
        <f t="shared" si="3"/>
        <v>64.833333333333329</v>
      </c>
      <c r="AE55" s="87">
        <v>0</v>
      </c>
    </row>
    <row r="56" spans="1:31" ht="30.75" customHeight="1">
      <c r="A56" s="86" t="s">
        <v>85</v>
      </c>
      <c r="B56" s="82" t="s">
        <v>136</v>
      </c>
      <c r="C56" s="60">
        <v>40</v>
      </c>
      <c r="D56" s="60">
        <v>45</v>
      </c>
      <c r="E56" s="60">
        <v>85</v>
      </c>
      <c r="F56" s="60">
        <v>38</v>
      </c>
      <c r="G56" s="60">
        <v>40</v>
      </c>
      <c r="H56" s="60">
        <v>78</v>
      </c>
      <c r="I56" s="60">
        <v>40</v>
      </c>
      <c r="J56" s="60">
        <v>31</v>
      </c>
      <c r="K56" s="60">
        <v>71</v>
      </c>
      <c r="L56" s="60">
        <v>40</v>
      </c>
      <c r="M56" s="60">
        <v>43</v>
      </c>
      <c r="N56" s="60">
        <v>83</v>
      </c>
      <c r="O56" s="60">
        <v>40</v>
      </c>
      <c r="P56" s="60">
        <v>30</v>
      </c>
      <c r="Q56" s="60">
        <v>70</v>
      </c>
      <c r="R56" s="60">
        <v>37</v>
      </c>
      <c r="S56" s="60">
        <v>40</v>
      </c>
      <c r="T56" s="60">
        <v>77</v>
      </c>
      <c r="U56" s="60">
        <v>47</v>
      </c>
      <c r="V56" s="60">
        <v>58</v>
      </c>
      <c r="W56" s="60">
        <v>105</v>
      </c>
      <c r="X56" s="60">
        <v>38</v>
      </c>
      <c r="Y56" s="60">
        <v>32</v>
      </c>
      <c r="Z56" s="8">
        <v>70</v>
      </c>
      <c r="AA56" s="60">
        <f t="shared" si="0"/>
        <v>320</v>
      </c>
      <c r="AB56" s="60">
        <f t="shared" si="1"/>
        <v>319</v>
      </c>
      <c r="AC56" s="83">
        <f t="shared" si="2"/>
        <v>639</v>
      </c>
      <c r="AD56" s="47">
        <f t="shared" si="3"/>
        <v>53.25</v>
      </c>
      <c r="AE56" s="87">
        <v>3</v>
      </c>
    </row>
    <row r="57" spans="1:31" ht="30.75" customHeight="1">
      <c r="A57" s="99" t="s">
        <v>86</v>
      </c>
      <c r="B57" s="100" t="s">
        <v>137</v>
      </c>
      <c r="C57" s="101">
        <v>41</v>
      </c>
      <c r="D57" s="101">
        <v>62</v>
      </c>
      <c r="E57" s="101">
        <v>103</v>
      </c>
      <c r="F57" s="101">
        <v>40</v>
      </c>
      <c r="G57" s="101">
        <v>48</v>
      </c>
      <c r="H57" s="101">
        <v>88</v>
      </c>
      <c r="I57" s="101">
        <v>42</v>
      </c>
      <c r="J57" s="101">
        <v>41</v>
      </c>
      <c r="K57" s="101">
        <v>83</v>
      </c>
      <c r="L57" s="101">
        <v>42</v>
      </c>
      <c r="M57" s="101">
        <v>55</v>
      </c>
      <c r="N57" s="101">
        <v>97</v>
      </c>
      <c r="O57" s="101">
        <v>42</v>
      </c>
      <c r="P57" s="101">
        <v>40</v>
      </c>
      <c r="Q57" s="101">
        <v>82</v>
      </c>
      <c r="R57" s="101">
        <v>35</v>
      </c>
      <c r="S57" s="101">
        <v>57</v>
      </c>
      <c r="T57" s="101">
        <v>92</v>
      </c>
      <c r="U57" s="101">
        <v>47</v>
      </c>
      <c r="V57" s="101">
        <v>73</v>
      </c>
      <c r="W57" s="101">
        <v>120</v>
      </c>
      <c r="X57" s="101">
        <v>38</v>
      </c>
      <c r="Y57" s="101">
        <v>57</v>
      </c>
      <c r="Z57" s="102">
        <v>95</v>
      </c>
      <c r="AA57" s="101">
        <f t="shared" si="0"/>
        <v>327</v>
      </c>
      <c r="AB57" s="101">
        <f t="shared" si="1"/>
        <v>433</v>
      </c>
      <c r="AC57" s="103">
        <f t="shared" si="2"/>
        <v>760</v>
      </c>
      <c r="AD57" s="104">
        <f t="shared" si="3"/>
        <v>63.333333333333336</v>
      </c>
      <c r="AE57" s="105">
        <v>0</v>
      </c>
    </row>
    <row r="58" spans="1:31" s="106" customFormat="1" ht="30.75" customHeight="1">
      <c r="B58" s="106" t="s">
        <v>174</v>
      </c>
      <c r="C58" s="106">
        <f>(SUM(C6:C57))</f>
        <v>2157</v>
      </c>
      <c r="D58" s="106">
        <f t="shared" ref="D58:Z58" si="4">(SUM(D6:D57))</f>
        <v>3048</v>
      </c>
      <c r="E58" s="106">
        <f t="shared" si="4"/>
        <v>5205</v>
      </c>
      <c r="F58" s="106">
        <f t="shared" si="4"/>
        <v>2069</v>
      </c>
      <c r="G58" s="106">
        <f t="shared" si="4"/>
        <v>2817</v>
      </c>
      <c r="H58" s="106">
        <f t="shared" si="4"/>
        <v>4886</v>
      </c>
      <c r="I58" s="106">
        <f t="shared" si="4"/>
        <v>2083</v>
      </c>
      <c r="J58" s="106">
        <f t="shared" si="4"/>
        <v>2186</v>
      </c>
      <c r="K58" s="106">
        <f t="shared" si="4"/>
        <v>4269</v>
      </c>
      <c r="L58" s="106">
        <f t="shared" si="4"/>
        <v>2098</v>
      </c>
      <c r="M58" s="106">
        <f t="shared" si="4"/>
        <v>2667</v>
      </c>
      <c r="N58" s="106">
        <f t="shared" si="4"/>
        <v>4765</v>
      </c>
      <c r="O58" s="106">
        <f t="shared" si="4"/>
        <v>2148</v>
      </c>
      <c r="P58" s="106">
        <f t="shared" si="4"/>
        <v>2648</v>
      </c>
      <c r="Q58" s="106">
        <f t="shared" si="4"/>
        <v>4796</v>
      </c>
      <c r="R58" s="106">
        <f t="shared" si="4"/>
        <v>2008</v>
      </c>
      <c r="S58" s="106">
        <f t="shared" si="4"/>
        <v>2722</v>
      </c>
      <c r="T58" s="106">
        <f t="shared" si="4"/>
        <v>4730</v>
      </c>
      <c r="U58" s="106">
        <f t="shared" si="4"/>
        <v>2298</v>
      </c>
      <c r="V58" s="106">
        <f t="shared" si="4"/>
        <v>3367</v>
      </c>
      <c r="W58" s="106">
        <f t="shared" si="4"/>
        <v>5665</v>
      </c>
      <c r="X58" s="106">
        <f t="shared" si="4"/>
        <v>2045</v>
      </c>
      <c r="Y58" s="106">
        <f t="shared" si="4"/>
        <v>3222</v>
      </c>
      <c r="Z58" s="106">
        <f t="shared" si="4"/>
        <v>5267</v>
      </c>
    </row>
    <row r="59" spans="1:31" s="160" customFormat="1" ht="30.75" customHeight="1">
      <c r="B59" s="160" t="s">
        <v>175</v>
      </c>
      <c r="C59" s="106">
        <f>(C58/52)</f>
        <v>41.480769230769234</v>
      </c>
      <c r="D59" s="106">
        <f t="shared" ref="D59:Z59" si="5">(D58/52)</f>
        <v>58.615384615384613</v>
      </c>
      <c r="E59" s="106">
        <f t="shared" si="5"/>
        <v>100.09615384615384</v>
      </c>
      <c r="F59" s="106">
        <f t="shared" si="5"/>
        <v>39.78846153846154</v>
      </c>
      <c r="G59" s="106">
        <f t="shared" si="5"/>
        <v>54.17307692307692</v>
      </c>
      <c r="H59" s="106">
        <f t="shared" si="5"/>
        <v>93.961538461538467</v>
      </c>
      <c r="I59" s="106">
        <f t="shared" si="5"/>
        <v>40.057692307692307</v>
      </c>
      <c r="J59" s="106">
        <f t="shared" si="5"/>
        <v>42.03846153846154</v>
      </c>
      <c r="K59" s="106">
        <f t="shared" si="5"/>
        <v>82.09615384615384</v>
      </c>
      <c r="L59" s="106">
        <f t="shared" si="5"/>
        <v>40.346153846153847</v>
      </c>
      <c r="M59" s="106">
        <f t="shared" si="5"/>
        <v>51.28846153846154</v>
      </c>
      <c r="N59" s="106">
        <f t="shared" si="5"/>
        <v>91.634615384615387</v>
      </c>
      <c r="O59" s="106">
        <f t="shared" si="5"/>
        <v>41.307692307692307</v>
      </c>
      <c r="P59" s="106">
        <f t="shared" si="5"/>
        <v>50.92307692307692</v>
      </c>
      <c r="Q59" s="106">
        <f t="shared" si="5"/>
        <v>92.230769230769226</v>
      </c>
      <c r="R59" s="106">
        <f t="shared" si="5"/>
        <v>38.615384615384613</v>
      </c>
      <c r="S59" s="106">
        <f t="shared" si="5"/>
        <v>52.346153846153847</v>
      </c>
      <c r="T59" s="106">
        <f t="shared" si="5"/>
        <v>90.961538461538467</v>
      </c>
      <c r="U59" s="106">
        <f t="shared" si="5"/>
        <v>44.192307692307693</v>
      </c>
      <c r="V59" s="106">
        <f t="shared" si="5"/>
        <v>64.75</v>
      </c>
      <c r="W59" s="106">
        <f t="shared" si="5"/>
        <v>108.94230769230769</v>
      </c>
      <c r="X59" s="106">
        <f t="shared" si="5"/>
        <v>39.32692307692308</v>
      </c>
      <c r="Y59" s="106">
        <f t="shared" si="5"/>
        <v>61.96153846153846</v>
      </c>
      <c r="Z59" s="106">
        <f t="shared" si="5"/>
        <v>101.28846153846153</v>
      </c>
    </row>
    <row r="60" spans="1:31" ht="30.75" customHeight="1">
      <c r="A60" s="5"/>
      <c r="B60" s="5" t="s">
        <v>160</v>
      </c>
      <c r="C60" s="139">
        <v>52</v>
      </c>
      <c r="D60" s="139"/>
      <c r="E60" s="139"/>
      <c r="F60" s="136">
        <v>52</v>
      </c>
      <c r="G60" s="137"/>
      <c r="H60" s="138"/>
      <c r="I60" s="139">
        <v>52</v>
      </c>
      <c r="J60" s="139"/>
      <c r="K60" s="139"/>
      <c r="L60" s="136">
        <v>52</v>
      </c>
      <c r="M60" s="137"/>
      <c r="N60" s="138"/>
      <c r="O60" s="139">
        <v>52</v>
      </c>
      <c r="P60" s="139"/>
      <c r="Q60" s="139"/>
      <c r="R60" s="136">
        <v>52</v>
      </c>
      <c r="S60" s="137"/>
      <c r="T60" s="138"/>
      <c r="U60" s="139">
        <v>52</v>
      </c>
      <c r="V60" s="139"/>
      <c r="W60" s="139"/>
      <c r="X60" s="136">
        <v>52</v>
      </c>
      <c r="Y60" s="137"/>
      <c r="Z60" s="138"/>
      <c r="AA60" s="37"/>
      <c r="AB60" s="37"/>
      <c r="AC60" s="37"/>
      <c r="AD60" s="20"/>
      <c r="AE60" s="1"/>
    </row>
    <row r="61" spans="1:31" ht="30.75" customHeight="1">
      <c r="B61" s="5" t="s">
        <v>161</v>
      </c>
      <c r="C61" s="140">
        <v>51</v>
      </c>
      <c r="D61" s="140"/>
      <c r="E61" s="140"/>
      <c r="F61" s="141">
        <v>48</v>
      </c>
      <c r="G61" s="141"/>
      <c r="H61" s="141"/>
      <c r="I61" s="142">
        <v>42</v>
      </c>
      <c r="J61" s="142"/>
      <c r="K61" s="142"/>
      <c r="L61" s="142">
        <v>49</v>
      </c>
      <c r="M61" s="142"/>
      <c r="N61" s="142"/>
      <c r="O61" s="142">
        <v>48</v>
      </c>
      <c r="P61" s="142"/>
      <c r="Q61" s="142"/>
      <c r="R61" s="142">
        <v>51</v>
      </c>
      <c r="S61" s="142"/>
      <c r="T61" s="142"/>
      <c r="U61" s="142">
        <v>49</v>
      </c>
      <c r="V61" s="142"/>
      <c r="W61" s="142"/>
      <c r="X61" s="142">
        <v>46</v>
      </c>
      <c r="Y61" s="142"/>
      <c r="Z61" s="142"/>
    </row>
    <row r="62" spans="1:31" ht="30.75" customHeight="1">
      <c r="B62" s="5" t="s">
        <v>145</v>
      </c>
      <c r="C62" s="135">
        <f>(C61/C60)*100</f>
        <v>98.076923076923066</v>
      </c>
      <c r="D62" s="135"/>
      <c r="E62" s="135"/>
      <c r="F62" s="135">
        <f t="shared" ref="F62" si="6">(F61/F60)*100</f>
        <v>92.307692307692307</v>
      </c>
      <c r="G62" s="135"/>
      <c r="H62" s="135"/>
      <c r="I62" s="135">
        <f t="shared" ref="I62" si="7">(I61/I60)*100</f>
        <v>80.769230769230774</v>
      </c>
      <c r="J62" s="135"/>
      <c r="K62" s="135"/>
      <c r="L62" s="135">
        <f t="shared" ref="L62" si="8">(L61/L60)*100</f>
        <v>94.230769230769226</v>
      </c>
      <c r="M62" s="135"/>
      <c r="N62" s="135"/>
      <c r="O62" s="135">
        <f t="shared" ref="O62" si="9">(O61/O60)*100</f>
        <v>92.307692307692307</v>
      </c>
      <c r="P62" s="135"/>
      <c r="Q62" s="135"/>
      <c r="R62" s="135">
        <f t="shared" ref="R62" si="10">(R61/R60)*100</f>
        <v>98.076923076923066</v>
      </c>
      <c r="S62" s="135"/>
      <c r="T62" s="135"/>
      <c r="U62" s="135">
        <f t="shared" ref="U62" si="11">(U61/U60)*100</f>
        <v>94.230769230769226</v>
      </c>
      <c r="V62" s="135"/>
      <c r="W62" s="135"/>
      <c r="X62" s="135">
        <f t="shared" ref="X62" si="12">(X61/X60)*100</f>
        <v>88.461538461538453</v>
      </c>
      <c r="Y62" s="135"/>
      <c r="Z62" s="135"/>
    </row>
    <row r="63" spans="1:31" ht="30.75" customHeight="1">
      <c r="B63" s="5" t="s">
        <v>146</v>
      </c>
      <c r="C63" s="135">
        <f>(D58/C60)</f>
        <v>58.615384615384613</v>
      </c>
      <c r="D63" s="135"/>
      <c r="E63" s="135"/>
      <c r="F63" s="135">
        <f>(G58/F60)</f>
        <v>54.17307692307692</v>
      </c>
      <c r="G63" s="135"/>
      <c r="H63" s="135"/>
      <c r="I63" s="135">
        <f>(J58/I60)</f>
        <v>42.03846153846154</v>
      </c>
      <c r="J63" s="135"/>
      <c r="K63" s="135"/>
      <c r="L63" s="135">
        <f>(M58/L60)</f>
        <v>51.28846153846154</v>
      </c>
      <c r="M63" s="135"/>
      <c r="N63" s="135"/>
      <c r="O63" s="135">
        <f>(P58/O60)</f>
        <v>50.92307692307692</v>
      </c>
      <c r="P63" s="135"/>
      <c r="Q63" s="135"/>
      <c r="R63" s="135">
        <f>(S58/R60)</f>
        <v>52.346153846153847</v>
      </c>
      <c r="S63" s="135"/>
      <c r="T63" s="135"/>
      <c r="U63" s="135">
        <f>(V58/U60)</f>
        <v>64.75</v>
      </c>
      <c r="V63" s="135"/>
      <c r="W63" s="135"/>
      <c r="X63" s="135">
        <f>(Y58/X60)</f>
        <v>61.96153846153846</v>
      </c>
      <c r="Y63" s="135"/>
      <c r="Z63" s="135"/>
    </row>
    <row r="64" spans="1:31" ht="30.75" customHeight="1">
      <c r="A64" s="143" t="s">
        <v>142</v>
      </c>
      <c r="B64" s="143"/>
      <c r="C64" s="64"/>
      <c r="D64" s="64"/>
      <c r="E64" s="64"/>
      <c r="F64" s="64"/>
      <c r="G64" s="9"/>
      <c r="H64" s="9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D64" s="21"/>
      <c r="AE64" s="1"/>
    </row>
    <row r="65" spans="1:31" ht="30.75" customHeight="1">
      <c r="A65" s="36"/>
      <c r="B65" s="94" t="s">
        <v>163</v>
      </c>
      <c r="C65" s="64"/>
      <c r="D65" s="64"/>
      <c r="E65" s="64"/>
      <c r="F65" s="64"/>
      <c r="G65" s="9"/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B65" s="7"/>
      <c r="AD65" s="21"/>
      <c r="AE65" s="1"/>
    </row>
    <row r="66" spans="1:31" ht="44.25" customHeight="1">
      <c r="A66" s="36"/>
      <c r="B66" s="21" t="s">
        <v>162</v>
      </c>
      <c r="C66" s="64"/>
      <c r="D66" s="64"/>
      <c r="E66" s="64"/>
      <c r="F66" s="64"/>
      <c r="G66" s="9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B66" s="7"/>
      <c r="AD66" s="21"/>
      <c r="AE66" s="1"/>
    </row>
    <row r="67" spans="1:31" ht="30.75" customHeight="1">
      <c r="A67" s="36"/>
      <c r="B67" s="95"/>
      <c r="C67" s="95"/>
      <c r="D67" s="95"/>
      <c r="E67" s="95"/>
      <c r="F67" s="95"/>
      <c r="G67" s="9"/>
      <c r="H67" s="9"/>
      <c r="AD67" s="21"/>
      <c r="AE67" s="1"/>
    </row>
    <row r="68" spans="1:31" ht="33.75" customHeight="1">
      <c r="A68" s="95"/>
      <c r="B68" s="95"/>
      <c r="C68" s="95"/>
      <c r="D68" s="95"/>
      <c r="E68" s="95"/>
      <c r="F68" s="95"/>
      <c r="G68" s="9"/>
      <c r="H68" s="9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D68" s="21"/>
      <c r="AE68" s="1"/>
    </row>
    <row r="69" spans="1:31" ht="33.75" customHeight="1">
      <c r="A69" s="97"/>
      <c r="B69" s="98"/>
      <c r="C69" s="98"/>
      <c r="D69" s="98"/>
      <c r="E69" s="98"/>
      <c r="F69" s="98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D69" s="21"/>
      <c r="AE69" s="1"/>
    </row>
    <row r="70" spans="1:31" ht="27.75" customHeight="1">
      <c r="B70" s="80"/>
      <c r="C70" s="36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21" t="s">
        <v>5</v>
      </c>
      <c r="AE70" s="1"/>
    </row>
    <row r="71" spans="1:31" ht="27.75" customHeight="1">
      <c r="B71" s="8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E71" s="21"/>
    </row>
    <row r="72" spans="1:31" ht="27.75" customHeight="1">
      <c r="A72" s="48"/>
      <c r="B72" s="4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E72" s="21"/>
    </row>
    <row r="73" spans="1:31" ht="27.75" customHeight="1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E73" s="21"/>
    </row>
    <row r="74" spans="1:31" ht="44.25" customHeight="1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E74" s="21"/>
    </row>
    <row r="75" spans="1:31" ht="43.5" customHeight="1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E75" s="21"/>
    </row>
    <row r="76" spans="1:31" ht="32.25" customHeight="1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E76" s="21"/>
    </row>
    <row r="77" spans="1:31" ht="32.25" customHeight="1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E77" s="21"/>
    </row>
    <row r="78" spans="1:31" ht="32.25" customHeight="1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E78" s="21"/>
    </row>
    <row r="79" spans="1:31" ht="32.25" customHeight="1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E79" s="21"/>
    </row>
    <row r="80" spans="1:31" ht="27.75" customHeight="1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E80" s="21"/>
    </row>
    <row r="81" spans="1:31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31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31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31" s="9" customFormat="1" ht="23.25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5"/>
      <c r="AB84" s="5"/>
      <c r="AC84" s="5"/>
      <c r="AD84" s="5"/>
      <c r="AE84" s="11"/>
    </row>
    <row r="85" spans="1:31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31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31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31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31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31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31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31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31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31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31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31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</sheetData>
  <mergeCells count="50">
    <mergeCell ref="A1:AC1"/>
    <mergeCell ref="A2:AC2"/>
    <mergeCell ref="AB4:AB5"/>
    <mergeCell ref="AA4:AA5"/>
    <mergeCell ref="B4:B5"/>
    <mergeCell ref="C4:D4"/>
    <mergeCell ref="A4:A5"/>
    <mergeCell ref="AD4:AD5"/>
    <mergeCell ref="AE4:AE5"/>
    <mergeCell ref="F4:H4"/>
    <mergeCell ref="I4:K4"/>
    <mergeCell ref="L4:N4"/>
    <mergeCell ref="O4:Q4"/>
    <mergeCell ref="R4:T4"/>
    <mergeCell ref="U4:W4"/>
    <mergeCell ref="X4:Z4"/>
    <mergeCell ref="R61:T61"/>
    <mergeCell ref="U61:W61"/>
    <mergeCell ref="X61:Z61"/>
    <mergeCell ref="A64:B64"/>
    <mergeCell ref="AC4:AC5"/>
    <mergeCell ref="C60:E60"/>
    <mergeCell ref="F60:H60"/>
    <mergeCell ref="I60:K60"/>
    <mergeCell ref="L60:N60"/>
    <mergeCell ref="O60:Q60"/>
    <mergeCell ref="C61:E61"/>
    <mergeCell ref="F61:H61"/>
    <mergeCell ref="I61:K61"/>
    <mergeCell ref="L61:N61"/>
    <mergeCell ref="O61:Q61"/>
    <mergeCell ref="R60:T60"/>
    <mergeCell ref="U60:W60"/>
    <mergeCell ref="X60:Z60"/>
    <mergeCell ref="R62:T62"/>
    <mergeCell ref="U62:W62"/>
    <mergeCell ref="X62:Z62"/>
    <mergeCell ref="C63:E63"/>
    <mergeCell ref="F63:H63"/>
    <mergeCell ref="I63:K63"/>
    <mergeCell ref="L63:N63"/>
    <mergeCell ref="O63:Q63"/>
    <mergeCell ref="R63:T63"/>
    <mergeCell ref="U63:W63"/>
    <mergeCell ref="X63:Z63"/>
    <mergeCell ref="C62:E62"/>
    <mergeCell ref="F62:H62"/>
    <mergeCell ref="I62:K62"/>
    <mergeCell ref="L62:N62"/>
    <mergeCell ref="O62:Q62"/>
  </mergeCells>
  <phoneticPr fontId="1" type="noConversion"/>
  <conditionalFormatting sqref="AB65:AB66 AB3 AB1 L71:L65523 I71:I65523 F71:F65523 O71:O65523 C71:C65523 L4:L5 O4:O5 F4:F5 I4:I5 C4:C5 R5 U5 X5:Y5">
    <cfRule type="cellIs" dxfId="21" priority="134" stopIfTrue="1" operator="lessThan">
      <formula>35</formula>
    </cfRule>
  </conditionalFormatting>
  <conditionalFormatting sqref="AB70 M71:N65523 P71:Z65523 J71:K65523 G71:H65523 D71:E65523 AA3 AA1 D4:E5 M5:N5 G5:H5 J5:K5 P5:Q5 R4:X5 Y5">
    <cfRule type="cellIs" dxfId="20" priority="135" stopIfTrue="1" operator="lessThan">
      <formula>40</formula>
    </cfRule>
  </conditionalFormatting>
  <conditionalFormatting sqref="AE64:AE74 AF70:AF74 AC60:AE60 F60:Z61">
    <cfRule type="cellIs" dxfId="19" priority="136" stopIfTrue="1" operator="lessThan">
      <formula>35</formula>
    </cfRule>
    <cfRule type="cellIs" dxfId="18" priority="137" stopIfTrue="1" operator="greaterThanOrEqual">
      <formula>35</formula>
    </cfRule>
  </conditionalFormatting>
  <conditionalFormatting sqref="D6:D57 G6:G57 J6:J57 M6:M57 P6:P57 S6:S57 V6:V57 Y6:Y57">
    <cfRule type="cellIs" dxfId="17" priority="21" operator="lessThan">
      <formula>40</formula>
    </cfRule>
  </conditionalFormatting>
  <conditionalFormatting sqref="AD6:AD57">
    <cfRule type="top10" dxfId="16" priority="10" rank="3"/>
    <cfRule type="top10" priority="11" rank="3"/>
  </conditionalFormatting>
  <conditionalFormatting sqref="E6:E57">
    <cfRule type="top10" dxfId="15" priority="9" rank="1"/>
  </conditionalFormatting>
  <conditionalFormatting sqref="H6:H57 K6:K57">
    <cfRule type="top10" dxfId="14" priority="8" rank="1"/>
  </conditionalFormatting>
  <conditionalFormatting sqref="K6:K57">
    <cfRule type="top10" dxfId="13" priority="7" rank="1"/>
  </conditionalFormatting>
  <conditionalFormatting sqref="N6:N57">
    <cfRule type="top10" dxfId="12" priority="6" rank="1"/>
  </conditionalFormatting>
  <conditionalFormatting sqref="Q6:Q57">
    <cfRule type="top10" dxfId="11" priority="5" rank="1"/>
  </conditionalFormatting>
  <conditionalFormatting sqref="T6:T57">
    <cfRule type="top10" dxfId="10" priority="4" rank="1"/>
  </conditionalFormatting>
  <conditionalFormatting sqref="W6:W57">
    <cfRule type="top10" dxfId="9" priority="3" rank="1"/>
  </conditionalFormatting>
  <conditionalFormatting sqref="Z6:Z57">
    <cfRule type="top10" dxfId="8" priority="2" rank="1"/>
  </conditionalFormatting>
  <conditionalFormatting sqref="AE6:AE57">
    <cfRule type="cellIs" dxfId="7" priority="1" operator="greaterThan">
      <formula>0</formula>
    </cfRule>
  </conditionalFormatting>
  <printOptions horizontalCentered="1" verticalCentered="1"/>
  <pageMargins left="0.24" right="0.25" top="0.32" bottom="0.04" header="0.1" footer="7.0000000000000007E-2"/>
  <pageSetup paperSize="9" scale="35" orientation="landscape" horizontalDpi="360" verticalDpi="360" r:id="rId1"/>
  <headerFooter alignWithMargins="0">
    <oddHeader>&amp;R&amp;"Arial,Bold"&amp;16VJ / RA / 04 / EEE / 2008 / S6</oddHeader>
    <oddFooter>&amp;L&amp;"Arial,Bold"&amp;16VJ / RA / 04 / EEE / 2008 / S6</oddFooter>
  </headerFooter>
  <rowBreaks count="2" manualBreakCount="2">
    <brk id="49" max="31" man="1"/>
    <brk id="73" max="25" man="1"/>
  </rowBreaks>
  <colBreaks count="1" manualBreakCount="1">
    <brk id="31" max="2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RA1</vt:lpstr>
      <vt:lpstr>RA2</vt:lpstr>
      <vt:lpstr>'RA1'!Print_Area</vt:lpstr>
      <vt:lpstr>'RA2'!Print_Area</vt:lpstr>
      <vt:lpstr>'RA2'!Print_Titles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PARAG'S</dc:creator>
  <cp:lastModifiedBy>fee032</cp:lastModifiedBy>
  <cp:lastPrinted>2015-12-29T05:52:17Z</cp:lastPrinted>
  <dcterms:created xsi:type="dcterms:W3CDTF">1996-10-14T23:33:28Z</dcterms:created>
  <dcterms:modified xsi:type="dcterms:W3CDTF">2015-12-29T05:53:20Z</dcterms:modified>
</cp:coreProperties>
</file>